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企业花名册" sheetId="1" r:id="rId1"/>
    <sheet name="员工花名册（新疆籍）" sheetId="2" r:id="rId2"/>
  </sheets>
  <definedNames>
    <definedName name="_xlnm._FilterDatabase" localSheetId="1" hidden="1">'员工花名册（新疆籍）'!$A$2:$J$2</definedName>
  </definedNames>
  <calcPr calcId="144525"/>
</workbook>
</file>

<file path=xl/sharedStrings.xml><?xml version="1.0" encoding="utf-8"?>
<sst xmlns="http://schemas.openxmlformats.org/spreadsheetml/2006/main" count="101" uniqueCount="66">
  <si>
    <t>2024年劳动密集型企业社保补贴企业花名册</t>
  </si>
  <si>
    <t>序号</t>
  </si>
  <si>
    <t>单位名称</t>
  </si>
  <si>
    <t>补贴人数</t>
  </si>
  <si>
    <t>统一社会信用代码</t>
  </si>
  <si>
    <t>养老单位缴纳部分</t>
  </si>
  <si>
    <t>医疗单位缴纳部分</t>
  </si>
  <si>
    <t>失业单位缴纳部分</t>
  </si>
  <si>
    <t>单位申请金额</t>
  </si>
  <si>
    <t>审批金额</t>
  </si>
  <si>
    <t>备注</t>
  </si>
  <si>
    <t>新疆览致电子科技有限公司</t>
  </si>
  <si>
    <t>916********7UMEA0C</t>
  </si>
  <si>
    <t>7-12</t>
  </si>
  <si>
    <t>新疆览致电子科技有限公司2024年社保补贴审批花名册</t>
  </si>
  <si>
    <t>姓名</t>
  </si>
  <si>
    <t>身份证号</t>
  </si>
  <si>
    <t>养老单位
缴纳部分</t>
  </si>
  <si>
    <t>医疗单位
缴纳部分</t>
  </si>
  <si>
    <t>失业单位
缴纳部分</t>
  </si>
  <si>
    <t>缴费所属时间</t>
  </si>
  <si>
    <r>
      <rPr>
        <sz val="12"/>
        <color theme="1"/>
        <rFont val="宋体"/>
        <charset val="134"/>
      </rPr>
      <t>阿瓦姑丽</t>
    </r>
    <r>
      <rPr>
        <sz val="12"/>
        <color indexed="8"/>
        <rFont val="Times New Roman"/>
        <charset val="0"/>
      </rPr>
      <t>·</t>
    </r>
    <r>
      <rPr>
        <sz val="12"/>
        <color theme="1"/>
        <rFont val="宋体"/>
        <charset val="134"/>
      </rPr>
      <t>热合麦提</t>
    </r>
  </si>
  <si>
    <t>653**********2562X</t>
  </si>
  <si>
    <t>202407-202407</t>
  </si>
  <si>
    <r>
      <rPr>
        <sz val="12"/>
        <color theme="1"/>
        <rFont val="宋体"/>
        <charset val="134"/>
      </rPr>
      <t>凯丽比努尔</t>
    </r>
    <r>
      <rPr>
        <sz val="12"/>
        <color indexed="8"/>
        <rFont val="Times New Roman"/>
        <charset val="0"/>
      </rPr>
      <t>·</t>
    </r>
    <r>
      <rPr>
        <sz val="12"/>
        <color theme="1"/>
        <rFont val="宋体"/>
        <charset val="134"/>
      </rPr>
      <t>图尔荪</t>
    </r>
  </si>
  <si>
    <t>653**********43003</t>
  </si>
  <si>
    <t>202407-202409</t>
  </si>
  <si>
    <t>阿依努尔·吐尔逊</t>
  </si>
  <si>
    <t>653**********53607</t>
  </si>
  <si>
    <t>202407-202412</t>
  </si>
  <si>
    <r>
      <rPr>
        <sz val="12"/>
        <color theme="1"/>
        <rFont val="宋体"/>
        <charset val="134"/>
      </rPr>
      <t>麦尔哈巴</t>
    </r>
    <r>
      <rPr>
        <sz val="12"/>
        <color indexed="8"/>
        <rFont val="Times New Roman"/>
        <charset val="0"/>
      </rPr>
      <t>·</t>
    </r>
    <r>
      <rPr>
        <sz val="12"/>
        <color theme="1"/>
        <rFont val="宋体"/>
        <charset val="134"/>
      </rPr>
      <t>塔依尔</t>
    </r>
  </si>
  <si>
    <t>653**********53568</t>
  </si>
  <si>
    <t>努热妮沙·艾麦提</t>
  </si>
  <si>
    <t>653**********72921</t>
  </si>
  <si>
    <r>
      <rPr>
        <sz val="12"/>
        <color theme="1"/>
        <rFont val="宋体"/>
        <charset val="134"/>
      </rPr>
      <t>阿力木江</t>
    </r>
    <r>
      <rPr>
        <sz val="12"/>
        <color indexed="8"/>
        <rFont val="Times New Roman"/>
        <charset val="0"/>
      </rPr>
      <t>·</t>
    </r>
    <r>
      <rPr>
        <sz val="12"/>
        <color theme="1"/>
        <rFont val="宋体"/>
        <charset val="134"/>
      </rPr>
      <t>麦麦提明</t>
    </r>
  </si>
  <si>
    <t>653**********44018</t>
  </si>
  <si>
    <r>
      <rPr>
        <sz val="12"/>
        <color theme="1"/>
        <rFont val="宋体"/>
        <charset val="134"/>
        <scheme val="major"/>
      </rPr>
      <t>买日但江</t>
    </r>
    <r>
      <rPr>
        <sz val="12"/>
        <color indexed="8"/>
        <rFont val="宋体"/>
        <charset val="134"/>
      </rPr>
      <t>·</t>
    </r>
    <r>
      <rPr>
        <sz val="12"/>
        <color theme="1"/>
        <rFont val="宋体"/>
        <charset val="134"/>
        <scheme val="major"/>
      </rPr>
      <t>奥布力喀斯木</t>
    </r>
  </si>
  <si>
    <t>653**********20039</t>
  </si>
  <si>
    <r>
      <rPr>
        <sz val="12"/>
        <color theme="1"/>
        <rFont val="宋体"/>
        <charset val="134"/>
        <scheme val="major"/>
      </rPr>
      <t>阿尔祖古丽</t>
    </r>
    <r>
      <rPr>
        <sz val="12"/>
        <color indexed="8"/>
        <rFont val="宋体"/>
        <charset val="134"/>
      </rPr>
      <t>·</t>
    </r>
    <r>
      <rPr>
        <sz val="12"/>
        <color theme="1"/>
        <rFont val="宋体"/>
        <charset val="134"/>
        <scheme val="major"/>
      </rPr>
      <t>麦麦提</t>
    </r>
  </si>
  <si>
    <t>653**********00527</t>
  </si>
  <si>
    <r>
      <rPr>
        <sz val="12"/>
        <color theme="1"/>
        <rFont val="宋体"/>
        <charset val="134"/>
      </rPr>
      <t>巴哈尔古丽</t>
    </r>
    <r>
      <rPr>
        <sz val="12"/>
        <color indexed="8"/>
        <rFont val="Times New Roman"/>
        <charset val="0"/>
      </rPr>
      <t>·</t>
    </r>
    <r>
      <rPr>
        <sz val="12"/>
        <color theme="1"/>
        <rFont val="宋体"/>
        <charset val="134"/>
      </rPr>
      <t>艾麦尔</t>
    </r>
  </si>
  <si>
    <t>653**********14521</t>
  </si>
  <si>
    <r>
      <rPr>
        <sz val="12"/>
        <color theme="1"/>
        <rFont val="宋体"/>
        <charset val="134"/>
      </rPr>
      <t>买买提玉素甫</t>
    </r>
    <r>
      <rPr>
        <sz val="12"/>
        <color indexed="8"/>
        <rFont val="Times New Roman"/>
        <charset val="0"/>
      </rPr>
      <t>·</t>
    </r>
    <r>
      <rPr>
        <sz val="12"/>
        <color theme="1"/>
        <rFont val="宋体"/>
        <charset val="134"/>
      </rPr>
      <t>阿不都热合曼</t>
    </r>
  </si>
  <si>
    <t>653**********64039</t>
  </si>
  <si>
    <t>米娜玩·艾尼</t>
  </si>
  <si>
    <t>653**********2484X</t>
  </si>
  <si>
    <t>海茹拉·努尔麦麦提</t>
  </si>
  <si>
    <t>653**********13517</t>
  </si>
  <si>
    <t>202407-202411</t>
  </si>
  <si>
    <t>不合力其·帕孜力</t>
  </si>
  <si>
    <t>653**********94828</t>
  </si>
  <si>
    <t>阿卜杜热西提·图尔荪</t>
  </si>
  <si>
    <t>653**********02015</t>
  </si>
  <si>
    <t>萨拉伊丁·阿卜杜喀迪尔</t>
  </si>
  <si>
    <t>653**********53510</t>
  </si>
  <si>
    <t>阿卜杜热孜克·阿卜杜喀迪尔</t>
  </si>
  <si>
    <t>653**********81235</t>
  </si>
  <si>
    <t>202407-202410</t>
  </si>
  <si>
    <t>麦麦提依明·买买提吐逊</t>
  </si>
  <si>
    <t>653**********14832</t>
  </si>
  <si>
    <t>202410-202412</t>
  </si>
  <si>
    <t>肉孜姑丽·吾麦尔</t>
  </si>
  <si>
    <t>653**********75644</t>
  </si>
  <si>
    <t>202408-202412</t>
  </si>
  <si>
    <r>
      <rPr>
        <sz val="12"/>
        <color rgb="FF000000"/>
        <rFont val="宋体"/>
        <charset val="134"/>
      </rPr>
      <t>图尔荪江</t>
    </r>
    <r>
      <rPr>
        <sz val="12"/>
        <color indexed="8"/>
        <rFont val="Times New Roman"/>
        <charset val="0"/>
      </rPr>
      <t>·</t>
    </r>
    <r>
      <rPr>
        <sz val="12"/>
        <color rgb="FF000000"/>
        <rFont val="宋体"/>
        <charset val="134"/>
      </rPr>
      <t>阿伍提</t>
    </r>
  </si>
  <si>
    <t>653**********71218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</si>
</sst>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1" formatCode="_ * #,##0_ ;_ * \-#,##0_ ;_ * &quot;-&quot;_ ;_ @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b/>
      <sz val="2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Times New Roman"/>
      <charset val="0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80" zoomScaleNormal="80" workbookViewId="0">
      <selection activeCell="C9" sqref="C9"/>
    </sheetView>
  </sheetViews>
  <sheetFormatPr defaultColWidth="9" defaultRowHeight="13.5" outlineLevelRow="2"/>
  <cols>
    <col min="1" max="1" width="4.625" customWidth="1"/>
    <col min="2" max="2" width="25.25" customWidth="1"/>
    <col min="3" max="3" width="8.625" customWidth="1"/>
    <col min="4" max="4" width="23.75" customWidth="1"/>
    <col min="5" max="6" width="9.875" customWidth="1"/>
    <col min="8" max="9" width="14.3666666666667" customWidth="1"/>
  </cols>
  <sheetData>
    <row r="1" ht="31.5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27" spans="1:10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9" t="s">
        <v>6</v>
      </c>
      <c r="G2" s="20" t="s">
        <v>7</v>
      </c>
      <c r="H2" s="19" t="s">
        <v>8</v>
      </c>
      <c r="I2" s="19" t="s">
        <v>9</v>
      </c>
      <c r="J2" s="20" t="s">
        <v>10</v>
      </c>
    </row>
    <row r="3" ht="49" customHeight="1" spans="1:10">
      <c r="A3" s="21">
        <v>1</v>
      </c>
      <c r="B3" s="21" t="s">
        <v>11</v>
      </c>
      <c r="C3" s="21">
        <v>19</v>
      </c>
      <c r="D3" s="21" t="s">
        <v>12</v>
      </c>
      <c r="E3" s="21">
        <v>75184.96</v>
      </c>
      <c r="F3" s="21">
        <v>30540.75</v>
      </c>
      <c r="G3" s="21">
        <v>0</v>
      </c>
      <c r="H3" s="21">
        <f>F3+E3</f>
        <v>105725.71</v>
      </c>
      <c r="I3" s="21">
        <v>105725.71</v>
      </c>
      <c r="J3" s="22" t="s">
        <v>13</v>
      </c>
    </row>
  </sheetData>
  <mergeCells count="1">
    <mergeCell ref="A1:J1"/>
  </mergeCells>
  <conditionalFormatting sqref="B3">
    <cfRule type="duplicateValues" dxfId="0" priority="1"/>
  </conditionalFormatting>
  <conditionalFormatting sqref="B1:B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zoomScale="70" zoomScaleNormal="70" workbookViewId="0">
      <selection activeCell="K2" sqref="K$1:K$1048576"/>
    </sheetView>
  </sheetViews>
  <sheetFormatPr defaultColWidth="8.8" defaultRowHeight="14.25"/>
  <cols>
    <col min="1" max="1" width="3.875" style="2" customWidth="1"/>
    <col min="2" max="2" width="31.775" style="2" customWidth="1"/>
    <col min="3" max="3" width="21.775" style="2" customWidth="1"/>
    <col min="4" max="4" width="12.625" style="2" customWidth="1"/>
    <col min="5" max="6" width="12.5" style="2" customWidth="1"/>
    <col min="7" max="7" width="9.25" style="2" customWidth="1"/>
    <col min="8" max="8" width="11.0583333333333" style="2" customWidth="1"/>
    <col min="9" max="10" width="15.175" style="2" customWidth="1"/>
    <col min="11" max="16384" width="8.8" style="2"/>
  </cols>
  <sheetData>
    <row r="1" ht="39" customHeight="1" spans="1:10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15</v>
      </c>
      <c r="C2" s="4" t="s">
        <v>16</v>
      </c>
      <c r="D2" s="4" t="s">
        <v>2</v>
      </c>
      <c r="E2" s="5" t="s">
        <v>17</v>
      </c>
      <c r="F2" s="5" t="s">
        <v>18</v>
      </c>
      <c r="G2" s="5" t="s">
        <v>19</v>
      </c>
      <c r="H2" s="4" t="s">
        <v>20</v>
      </c>
      <c r="I2" s="4" t="s">
        <v>8</v>
      </c>
      <c r="J2" s="5" t="s">
        <v>9</v>
      </c>
    </row>
    <row r="3" s="2" customFormat="1" ht="30" customHeight="1" spans="1:10">
      <c r="A3" s="6">
        <v>1</v>
      </c>
      <c r="B3" s="7" t="s">
        <v>21</v>
      </c>
      <c r="C3" s="8" t="s">
        <v>22</v>
      </c>
      <c r="D3" s="6" t="s">
        <v>11</v>
      </c>
      <c r="E3" s="9">
        <v>799.84</v>
      </c>
      <c r="F3" s="9">
        <v>311.1</v>
      </c>
      <c r="G3" s="9">
        <v>0</v>
      </c>
      <c r="H3" s="6" t="s">
        <v>23</v>
      </c>
      <c r="I3" s="6">
        <f t="shared" ref="I3:I21" si="0">E3+F3</f>
        <v>1110.94</v>
      </c>
      <c r="J3" s="9">
        <v>1110.94</v>
      </c>
    </row>
    <row r="4" s="2" customFormat="1" ht="30" customHeight="1" spans="1:10">
      <c r="A4" s="6">
        <v>2</v>
      </c>
      <c r="B4" s="7" t="s">
        <v>24</v>
      </c>
      <c r="C4" s="8" t="s">
        <v>25</v>
      </c>
      <c r="D4" s="6" t="s">
        <v>11</v>
      </c>
      <c r="E4" s="9">
        <v>2399.52</v>
      </c>
      <c r="F4" s="9">
        <v>933.3</v>
      </c>
      <c r="G4" s="9">
        <v>0</v>
      </c>
      <c r="H4" s="6" t="s">
        <v>26</v>
      </c>
      <c r="I4" s="6">
        <f t="shared" si="0"/>
        <v>3332.82</v>
      </c>
      <c r="J4" s="9">
        <v>3332.82</v>
      </c>
    </row>
    <row r="5" s="2" customFormat="1" ht="30" customHeight="1" spans="1:10">
      <c r="A5" s="6">
        <v>3</v>
      </c>
      <c r="B5" s="7" t="s">
        <v>27</v>
      </c>
      <c r="C5" s="8" t="s">
        <v>28</v>
      </c>
      <c r="D5" s="6" t="s">
        <v>11</v>
      </c>
      <c r="E5" s="9">
        <f t="shared" ref="E5:E13" si="1">799.84*6</f>
        <v>4799.04</v>
      </c>
      <c r="F5" s="9">
        <f t="shared" ref="F5:F13" si="2">311.1*3+339.93*3</f>
        <v>1953.09</v>
      </c>
      <c r="G5" s="9">
        <v>0</v>
      </c>
      <c r="H5" s="6" t="s">
        <v>29</v>
      </c>
      <c r="I5" s="6">
        <f t="shared" si="0"/>
        <v>6752.13</v>
      </c>
      <c r="J5" s="9">
        <v>6752.13</v>
      </c>
    </row>
    <row r="6" s="2" customFormat="1" ht="30" customHeight="1" spans="1:10">
      <c r="A6" s="6">
        <v>4</v>
      </c>
      <c r="B6" s="7" t="s">
        <v>30</v>
      </c>
      <c r="C6" s="8" t="s">
        <v>31</v>
      </c>
      <c r="D6" s="6" t="s">
        <v>11</v>
      </c>
      <c r="E6" s="9">
        <f t="shared" si="1"/>
        <v>4799.04</v>
      </c>
      <c r="F6" s="9">
        <f t="shared" si="2"/>
        <v>1953.09</v>
      </c>
      <c r="G6" s="9">
        <v>0</v>
      </c>
      <c r="H6" s="6" t="s">
        <v>29</v>
      </c>
      <c r="I6" s="6">
        <f t="shared" si="0"/>
        <v>6752.13</v>
      </c>
      <c r="J6" s="9">
        <v>6752.13</v>
      </c>
    </row>
    <row r="7" s="2" customFormat="1" ht="30" customHeight="1" spans="1:10">
      <c r="A7" s="6">
        <v>5</v>
      </c>
      <c r="B7" s="7" t="s">
        <v>32</v>
      </c>
      <c r="C7" s="8" t="s">
        <v>33</v>
      </c>
      <c r="D7" s="6" t="s">
        <v>11</v>
      </c>
      <c r="E7" s="9">
        <f t="shared" si="1"/>
        <v>4799.04</v>
      </c>
      <c r="F7" s="9">
        <f t="shared" si="2"/>
        <v>1953.09</v>
      </c>
      <c r="G7" s="9">
        <v>0</v>
      </c>
      <c r="H7" s="6" t="s">
        <v>29</v>
      </c>
      <c r="I7" s="6">
        <f t="shared" si="0"/>
        <v>6752.13</v>
      </c>
      <c r="J7" s="9">
        <v>6752.13</v>
      </c>
    </row>
    <row r="8" s="2" customFormat="1" ht="30" customHeight="1" spans="1:10">
      <c r="A8" s="6">
        <v>6</v>
      </c>
      <c r="B8" s="10" t="s">
        <v>34</v>
      </c>
      <c r="C8" s="8" t="s">
        <v>35</v>
      </c>
      <c r="D8" s="6" t="s">
        <v>11</v>
      </c>
      <c r="E8" s="9">
        <f t="shared" si="1"/>
        <v>4799.04</v>
      </c>
      <c r="F8" s="9">
        <f t="shared" si="2"/>
        <v>1953.09</v>
      </c>
      <c r="G8" s="9">
        <v>0</v>
      </c>
      <c r="H8" s="6" t="s">
        <v>29</v>
      </c>
      <c r="I8" s="6">
        <f t="shared" si="0"/>
        <v>6752.13</v>
      </c>
      <c r="J8" s="9">
        <v>6752.13</v>
      </c>
    </row>
    <row r="9" s="2" customFormat="1" ht="30" customHeight="1" spans="1:10">
      <c r="A9" s="6">
        <v>7</v>
      </c>
      <c r="B9" s="11" t="s">
        <v>36</v>
      </c>
      <c r="C9" s="8" t="s">
        <v>37</v>
      </c>
      <c r="D9" s="6" t="s">
        <v>11</v>
      </c>
      <c r="E9" s="9">
        <f t="shared" si="1"/>
        <v>4799.04</v>
      </c>
      <c r="F9" s="9">
        <f t="shared" si="2"/>
        <v>1953.09</v>
      </c>
      <c r="G9" s="9">
        <v>0</v>
      </c>
      <c r="H9" s="6" t="s">
        <v>29</v>
      </c>
      <c r="I9" s="6">
        <f t="shared" si="0"/>
        <v>6752.13</v>
      </c>
      <c r="J9" s="9">
        <v>6752.13</v>
      </c>
    </row>
    <row r="10" s="2" customFormat="1" ht="30" customHeight="1" spans="1:10">
      <c r="A10" s="6">
        <v>8</v>
      </c>
      <c r="B10" s="11" t="s">
        <v>38</v>
      </c>
      <c r="C10" s="8" t="s">
        <v>39</v>
      </c>
      <c r="D10" s="6" t="s">
        <v>11</v>
      </c>
      <c r="E10" s="9">
        <f t="shared" si="1"/>
        <v>4799.04</v>
      </c>
      <c r="F10" s="9">
        <f t="shared" si="2"/>
        <v>1953.09</v>
      </c>
      <c r="G10" s="9">
        <v>0</v>
      </c>
      <c r="H10" s="6" t="s">
        <v>29</v>
      </c>
      <c r="I10" s="6">
        <f t="shared" si="0"/>
        <v>6752.13</v>
      </c>
      <c r="J10" s="9">
        <v>6752.13</v>
      </c>
    </row>
    <row r="11" s="2" customFormat="1" ht="30" customHeight="1" spans="1:10">
      <c r="A11" s="6">
        <v>9</v>
      </c>
      <c r="B11" s="12" t="s">
        <v>40</v>
      </c>
      <c r="C11" s="8" t="s">
        <v>41</v>
      </c>
      <c r="D11" s="6" t="s">
        <v>11</v>
      </c>
      <c r="E11" s="9">
        <f t="shared" si="1"/>
        <v>4799.04</v>
      </c>
      <c r="F11" s="9">
        <f t="shared" si="2"/>
        <v>1953.09</v>
      </c>
      <c r="G11" s="9">
        <v>0</v>
      </c>
      <c r="H11" s="6" t="s">
        <v>29</v>
      </c>
      <c r="I11" s="6">
        <f t="shared" si="0"/>
        <v>6752.13</v>
      </c>
      <c r="J11" s="9">
        <v>6752.13</v>
      </c>
    </row>
    <row r="12" s="2" customFormat="1" ht="30" customHeight="1" spans="1:10">
      <c r="A12" s="6">
        <v>10</v>
      </c>
      <c r="B12" s="7" t="s">
        <v>42</v>
      </c>
      <c r="C12" s="8" t="s">
        <v>43</v>
      </c>
      <c r="D12" s="6" t="s">
        <v>11</v>
      </c>
      <c r="E12" s="9">
        <f t="shared" si="1"/>
        <v>4799.04</v>
      </c>
      <c r="F12" s="9">
        <f t="shared" si="2"/>
        <v>1953.09</v>
      </c>
      <c r="G12" s="9">
        <v>0</v>
      </c>
      <c r="H12" s="6" t="s">
        <v>29</v>
      </c>
      <c r="I12" s="6">
        <f t="shared" si="0"/>
        <v>6752.13</v>
      </c>
      <c r="J12" s="9">
        <v>6752.13</v>
      </c>
    </row>
    <row r="13" s="1" customFormat="1" ht="30" customHeight="1" spans="1:10">
      <c r="A13" s="6">
        <v>11</v>
      </c>
      <c r="B13" s="7" t="s">
        <v>44</v>
      </c>
      <c r="C13" s="8" t="s">
        <v>45</v>
      </c>
      <c r="D13" s="6" t="s">
        <v>11</v>
      </c>
      <c r="E13" s="9">
        <f t="shared" si="1"/>
        <v>4799.04</v>
      </c>
      <c r="F13" s="9">
        <f t="shared" si="2"/>
        <v>1953.09</v>
      </c>
      <c r="G13" s="9">
        <v>0</v>
      </c>
      <c r="H13" s="6" t="s">
        <v>29</v>
      </c>
      <c r="I13" s="6">
        <f t="shared" si="0"/>
        <v>6752.13</v>
      </c>
      <c r="J13" s="9">
        <v>6752.13</v>
      </c>
    </row>
    <row r="14" s="2" customFormat="1" ht="30" customHeight="1" spans="1:10">
      <c r="A14" s="6">
        <v>12</v>
      </c>
      <c r="B14" s="7" t="s">
        <v>46</v>
      </c>
      <c r="C14" s="8" t="s">
        <v>47</v>
      </c>
      <c r="D14" s="6" t="s">
        <v>11</v>
      </c>
      <c r="E14" s="9">
        <v>3999.2</v>
      </c>
      <c r="F14" s="9">
        <v>1613.16</v>
      </c>
      <c r="G14" s="9">
        <v>0</v>
      </c>
      <c r="H14" s="6" t="s">
        <v>48</v>
      </c>
      <c r="I14" s="6">
        <f t="shared" si="0"/>
        <v>5612.36</v>
      </c>
      <c r="J14" s="16">
        <v>5612.36</v>
      </c>
    </row>
    <row r="15" ht="30" customHeight="1" spans="1:10">
      <c r="A15" s="6">
        <v>13</v>
      </c>
      <c r="B15" s="7" t="s">
        <v>49</v>
      </c>
      <c r="C15" s="8" t="s">
        <v>50</v>
      </c>
      <c r="D15" s="6" t="s">
        <v>11</v>
      </c>
      <c r="E15" s="9">
        <v>799.84</v>
      </c>
      <c r="F15" s="9">
        <v>311.1</v>
      </c>
      <c r="G15" s="9">
        <v>0</v>
      </c>
      <c r="H15" s="6" t="s">
        <v>23</v>
      </c>
      <c r="I15" s="6">
        <f t="shared" si="0"/>
        <v>1110.94</v>
      </c>
      <c r="J15" s="16">
        <v>1110.94</v>
      </c>
    </row>
    <row r="16" ht="30" customHeight="1" spans="1:10">
      <c r="A16" s="6">
        <v>14</v>
      </c>
      <c r="B16" s="7" t="s">
        <v>51</v>
      </c>
      <c r="C16" s="8" t="s">
        <v>52</v>
      </c>
      <c r="D16" s="6" t="s">
        <v>11</v>
      </c>
      <c r="E16" s="9">
        <f t="shared" ref="E16:E21" si="3">799.84*6</f>
        <v>4799.04</v>
      </c>
      <c r="F16" s="9">
        <f t="shared" ref="F16:F21" si="4">311.1*3+339.93*3</f>
        <v>1953.09</v>
      </c>
      <c r="G16" s="9">
        <v>0</v>
      </c>
      <c r="H16" s="6" t="s">
        <v>29</v>
      </c>
      <c r="I16" s="6">
        <f t="shared" si="0"/>
        <v>6752.13</v>
      </c>
      <c r="J16" s="16">
        <v>6752.13</v>
      </c>
    </row>
    <row r="17" ht="30" customHeight="1" spans="1:10">
      <c r="A17" s="6">
        <v>15</v>
      </c>
      <c r="B17" s="7" t="s">
        <v>53</v>
      </c>
      <c r="C17" s="8" t="s">
        <v>54</v>
      </c>
      <c r="D17" s="6" t="s">
        <v>11</v>
      </c>
      <c r="E17" s="9">
        <f t="shared" si="3"/>
        <v>4799.04</v>
      </c>
      <c r="F17" s="9">
        <f t="shared" si="4"/>
        <v>1953.09</v>
      </c>
      <c r="G17" s="9">
        <v>0</v>
      </c>
      <c r="H17" s="6" t="s">
        <v>29</v>
      </c>
      <c r="I17" s="6">
        <f t="shared" si="0"/>
        <v>6752.13</v>
      </c>
      <c r="J17" s="16">
        <v>6752.13</v>
      </c>
    </row>
    <row r="18" ht="30" customHeight="1" spans="1:10">
      <c r="A18" s="6">
        <v>16</v>
      </c>
      <c r="B18" s="13" t="s">
        <v>55</v>
      </c>
      <c r="C18" s="8" t="s">
        <v>56</v>
      </c>
      <c r="D18" s="6" t="s">
        <v>11</v>
      </c>
      <c r="E18" s="9">
        <v>3199.36</v>
      </c>
      <c r="F18" s="9">
        <v>1273.23</v>
      </c>
      <c r="G18" s="9">
        <v>0</v>
      </c>
      <c r="H18" s="6" t="s">
        <v>57</v>
      </c>
      <c r="I18" s="6">
        <f t="shared" si="0"/>
        <v>4472.59</v>
      </c>
      <c r="J18" s="16">
        <v>4472.59</v>
      </c>
    </row>
    <row r="19" ht="30" customHeight="1" spans="1:10">
      <c r="A19" s="6">
        <v>17</v>
      </c>
      <c r="B19" s="13" t="s">
        <v>58</v>
      </c>
      <c r="C19" s="8" t="s">
        <v>59</v>
      </c>
      <c r="D19" s="6" t="s">
        <v>11</v>
      </c>
      <c r="E19" s="9">
        <f>799.84*3</f>
        <v>2399.52</v>
      </c>
      <c r="F19" s="9">
        <f>339.93*3</f>
        <v>1019.79</v>
      </c>
      <c r="G19" s="9">
        <v>0</v>
      </c>
      <c r="H19" s="6" t="s">
        <v>60</v>
      </c>
      <c r="I19" s="6">
        <f t="shared" si="0"/>
        <v>3419.31</v>
      </c>
      <c r="J19" s="16">
        <v>3419.31</v>
      </c>
    </row>
    <row r="20" ht="30" customHeight="1" spans="1:10">
      <c r="A20" s="6">
        <v>18</v>
      </c>
      <c r="B20" s="13" t="s">
        <v>61</v>
      </c>
      <c r="C20" s="8" t="s">
        <v>62</v>
      </c>
      <c r="D20" s="6" t="s">
        <v>11</v>
      </c>
      <c r="E20" s="9">
        <f>799.84*5</f>
        <v>3999.2</v>
      </c>
      <c r="F20" s="9">
        <f>311.1*2+339.93*3</f>
        <v>1641.99</v>
      </c>
      <c r="G20" s="9">
        <v>0</v>
      </c>
      <c r="H20" s="6" t="s">
        <v>63</v>
      </c>
      <c r="I20" s="6">
        <f t="shared" si="0"/>
        <v>5641.19</v>
      </c>
      <c r="J20" s="16">
        <v>5641.19</v>
      </c>
    </row>
    <row r="21" ht="30" customHeight="1" spans="1:10">
      <c r="A21" s="6">
        <v>19</v>
      </c>
      <c r="B21" s="14" t="s">
        <v>64</v>
      </c>
      <c r="C21" s="8" t="s">
        <v>65</v>
      </c>
      <c r="D21" s="6" t="s">
        <v>11</v>
      </c>
      <c r="E21" s="9">
        <f t="shared" si="3"/>
        <v>4799.04</v>
      </c>
      <c r="F21" s="9">
        <f t="shared" si="4"/>
        <v>1953.09</v>
      </c>
      <c r="G21" s="9">
        <v>0</v>
      </c>
      <c r="H21" s="6" t="s">
        <v>29</v>
      </c>
      <c r="I21" s="6">
        <f t="shared" si="0"/>
        <v>6752.13</v>
      </c>
      <c r="J21" s="16">
        <v>6752.13</v>
      </c>
    </row>
    <row r="22" ht="45" customHeight="1" spans="1:10">
      <c r="A22" s="15"/>
      <c r="B22" s="15"/>
      <c r="C22" s="15"/>
      <c r="D22" s="15"/>
      <c r="E22" s="9">
        <f t="shared" ref="E22:G22" si="5">SUM(E3:E21)</f>
        <v>75184.96</v>
      </c>
      <c r="F22" s="9">
        <f t="shared" si="5"/>
        <v>30540.75</v>
      </c>
      <c r="G22" s="9"/>
      <c r="H22" s="9"/>
      <c r="I22" s="9">
        <f>SUM(I3:I21)</f>
        <v>105725.71</v>
      </c>
      <c r="J22" s="9">
        <f>SUM(J3:J21)</f>
        <v>105725.71</v>
      </c>
    </row>
  </sheetData>
  <mergeCells count="1">
    <mergeCell ref="A1:J1"/>
  </mergeCells>
  <conditionalFormatting sqref="C3">
    <cfRule type="duplicateValues" dxfId="1" priority="14"/>
    <cfRule type="duplicateValues" dxfId="1" priority="15"/>
    <cfRule type="duplicateValues" dxfId="1" priority="16"/>
  </conditionalFormatting>
  <conditionalFormatting sqref="B12">
    <cfRule type="duplicateValues" dxfId="1" priority="17"/>
  </conditionalFormatting>
  <conditionalFormatting sqref="B18">
    <cfRule type="duplicateValues" dxfId="1" priority="11"/>
  </conditionalFormatting>
  <conditionalFormatting sqref="B19">
    <cfRule type="duplicateValues" dxfId="1" priority="9"/>
  </conditionalFormatting>
  <conditionalFormatting sqref="B20">
    <cfRule type="duplicateValues" dxfId="1" priority="7"/>
  </conditionalFormatting>
  <conditionalFormatting sqref="B21">
    <cfRule type="duplicateValues" dxfId="1" priority="5"/>
  </conditionalFormatting>
  <conditionalFormatting sqref="C4:C21">
    <cfRule type="duplicateValues" dxfId="1" priority="1"/>
    <cfRule type="duplicateValues" dxfId="1" priority="2"/>
    <cfRule type="duplicateValues" dxfId="1" priority="3"/>
  </conditionalFormatting>
  <dataValidations count="1">
    <dataValidation type="textLength" operator="equal" allowBlank="1" showInputMessage="1" showErrorMessage="1" errorTitle="请核对身份证号位数！！！" error="请核对输入的身份证号码！" sqref="C3:C7 C9:C10" errorStyle="warning">
      <formula1>18</formula1>
    </dataValidation>
  </dataValidations>
  <pageMargins left="0.24" right="0.16" top="0.236111111111111" bottom="0.196527777777778" header="0.5" footer="0.314583333333333"/>
  <pageSetup paperSize="256" scale="51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企业花名册</vt:lpstr>
      <vt:lpstr>员工花名册（新疆籍）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2024-09-11T08:21:00Z</dcterms:created>
  <dcterms:modified xsi:type="dcterms:W3CDTF">2025-03-06T05:15:24Z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