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整合方案" sheetId="2" r:id="rId1"/>
    <sheet name="Sheet1" sheetId="3" r:id="rId2"/>
  </sheets>
  <definedNames>
    <definedName name="_xlnm._FilterDatabase" localSheetId="0" hidden="1">整合方案!$A$4:$S$53</definedName>
    <definedName name="_xlnm.Print_Area" localSheetId="0">整合方案!$A$1:$Q$53</definedName>
    <definedName name="_xlnm.Print_Titles" localSheetId="0">整合方案!$1:$4</definedName>
  </definedNames>
  <calcPr calcId="144525"/>
</workbook>
</file>

<file path=xl/sharedStrings.xml><?xml version="1.0" encoding="utf-8"?>
<sst xmlns="http://schemas.openxmlformats.org/spreadsheetml/2006/main" count="314" uniqueCount="172">
  <si>
    <t>2022年喀什市涉农资金统筹整合实施方案项目汇总表</t>
  </si>
  <si>
    <t>项目序号</t>
  </si>
  <si>
    <t>项目名称</t>
  </si>
  <si>
    <t>实施地点</t>
  </si>
  <si>
    <t>计划完工
月份</t>
  </si>
  <si>
    <t>责任单位</t>
  </si>
  <si>
    <t>建设任务</t>
  </si>
  <si>
    <t>项目类别</t>
  </si>
  <si>
    <t>项目类型</t>
  </si>
  <si>
    <t>资金来源项目名称</t>
  </si>
  <si>
    <t>资金规模（万元）</t>
  </si>
  <si>
    <t>计划完成支出时间</t>
  </si>
  <si>
    <t>小计</t>
  </si>
  <si>
    <t>中央</t>
  </si>
  <si>
    <t>自治区</t>
  </si>
  <si>
    <t>地州</t>
  </si>
  <si>
    <t>县级</t>
  </si>
  <si>
    <t>农业生产发展</t>
  </si>
  <si>
    <t>农村基础设施建设</t>
  </si>
  <si>
    <t>其他</t>
  </si>
  <si>
    <t>合计</t>
  </si>
  <si>
    <t>1</t>
  </si>
  <si>
    <t>蔬菜日光温室育苗</t>
  </si>
  <si>
    <t>英吾斯坦乡4村、阿克喀什乡1村、荒地乡2村、阿瓦提乡4村、伯什克然木乡13村、17村、浩罕乡12村、色满乡7村</t>
  </si>
  <si>
    <t>2022.08</t>
  </si>
  <si>
    <t>农业农村局、涉及各乡镇党委政府</t>
  </si>
  <si>
    <t>总投资：661.2万元（涉农整合资金）；规模：48座。
建设内容：市级统筹对7个乡镇8个村现有48座日光温室进行春秋冬三茬蔬菜育苗，每座温室每茬育23万株菜苗，每株补助0.3元，农民自筹0.1元，每茬补助6.9万元，三茬20.7万元,投资993.6万元；分别为英吾斯坦乡4村9座，阿克喀什乡1村4座，阿瓦提乡4村4座，浩罕乡12村6座，伯什克然木乡13村4座、17村深喀产业园14座，色满乡7村2座，荒地乡2村5座。
使用年限：当年
建设地点：英吾斯坦乡、阿克喀什乡、荒地乡、阿瓦提乡、伯什克然木乡、浩罕乡、色满乡</t>
  </si>
  <si>
    <t>√</t>
  </si>
  <si>
    <t>农业生产</t>
  </si>
  <si>
    <t>2022年中央农村综合改革转移支付资金（统筹整合部分）</t>
  </si>
  <si>
    <t>2022.09</t>
  </si>
  <si>
    <t>2022年中央财政衔接推进乡村振兴补助资金</t>
  </si>
  <si>
    <t>2</t>
  </si>
  <si>
    <t>阿克喀什乡蔬菜日光温室育苗</t>
  </si>
  <si>
    <t>阿克喀什乡1村</t>
  </si>
  <si>
    <t>农业农村局、阿克喀什乡</t>
  </si>
  <si>
    <t>总投资：156万元（涉农整合资金）；规模：13座
建设内容：对阿克喀什乡1村现有13座日光温室，进行冬春季2茬育苗（春提早育双膜瓜苗、秋延迟育高产陇椒苗），每座育20万株，每株补助0.3元，农民自筹0.1元，每茬6万元，两茬12万元，投资156万元。
使用年限：当年
建设地点：阿克喀什乡1村</t>
  </si>
  <si>
    <t>2022年自治区财政衔接推进乡村振兴补助资金</t>
  </si>
  <si>
    <t>3</t>
  </si>
  <si>
    <t>喀什市深喀农业产业示范园基础设施建设项目（一期）</t>
  </si>
  <si>
    <t>伯什克然木乡17村（良种场深喀产业园内）</t>
  </si>
  <si>
    <t>农业农村局</t>
  </si>
  <si>
    <t>投资：3000万元
建设内容：对深喀现代农业产业示范园内进行土地平整24057亩，每亩投资1000元；道路扩宽路段长15km，路面宽12m，结构层为18cmC30混凝土面层+15cm水泥稳定砂砾基层+30cm天然砂砾石底基层+60cm砂砾换填层，投资1650万元；建设混凝土路总长45km，路面宽8m，结构层为18cmC30混凝土面层+15cm水泥稳定砂砾基层+30cm天然砂砾石底基层+60cm砂砾换填层，投资8550万元；砂砾石路总长69km，路面宽6m，结构层为20cm级配砂砾石+30cm天然砂砾层，投资2070万元；混凝土渠道18公里，投资2700万元；新建沉淀池11座（池长60米、池宽6米，池深1.8米），新建砖混泵房11座，配套卧式离心泵、砂石+网式过滤器、变压器等设备11套。地下水灌溉分为33个系统，新建砖混泵房33座，配套潜水泵、离心+网式过滤器、变压器等设备33套，投资7239.32万元；配套电力等，投资16406.14万元。
使用年限：20年
建设地点：伯什克然木乡17村（良种场深喀产业园内)</t>
  </si>
  <si>
    <t>4</t>
  </si>
  <si>
    <t>深喀现代农业生态产业园集中连片日光温室(二期)</t>
  </si>
  <si>
    <t>2022.11</t>
  </si>
  <si>
    <t>总投资：19338.447万元；规模：1000座日光温室。
建设内容：在伯什克然木乡17村（深喀现代农业产业园）内，投资19338.447万元，集中连片建设日光温室1000座，规格80*10米。
使用年限：20年
建设地点：伯什克然木乡17村（良种场深喀产业园内）</t>
  </si>
  <si>
    <t>2022年地区提前告知财政衔接推进乡村振兴补助资金</t>
  </si>
  <si>
    <t>5</t>
  </si>
  <si>
    <t>深喀现代农业产业示范园拱棚土壤改良</t>
  </si>
  <si>
    <t>伯什克然木乡17村（深喀现代农业产业园）</t>
  </si>
  <si>
    <t>2022.07</t>
  </si>
  <si>
    <t>喀什市农业农村局</t>
  </si>
  <si>
    <t>总投资：578.07万元（涉农整合资金）；规模：2000座拱棚。
建设内容：对2021年深喀现代农业产业示范园建设的2000座拱棚进行土壤改良，每座投资2890.35元，具体内容为：河沙、农家肥、土壤消毒剂、磷酸二铵、高浓度硫酸钾型复合肥、过磷酸钙、土壤免深耕板结处理剂、机械作业费等。
使用年限：当年
建设地点：伯什克然木乡17村（深喀现代农业产业园）</t>
  </si>
  <si>
    <t>2022年生猪(牛羊）调出大县奖励资金（统筹整合部分）</t>
  </si>
  <si>
    <t>2022年自治区农村综合改革转移支付预算（统筹整合部分）</t>
  </si>
  <si>
    <t>6</t>
  </si>
  <si>
    <t>喀什市万头牛场建设项目（一期）</t>
  </si>
  <si>
    <t>2022.10</t>
  </si>
  <si>
    <t>投资：3800万元；规模：1万头牛养殖场。
建设内容：在深喀现代农业产业园建设总建筑面积208662平方米肉牛养殖场，建设生产区、生活区。其中生产区建设育成牛舍2栋、母牛舍和犊牛舍3栋、成年牛舍16栋及配套基础设施、设备等。
使用年限：25年
建设地点：伯什克然木乡17村（深喀现代农业产业园）</t>
  </si>
  <si>
    <t>畜牧生产</t>
  </si>
  <si>
    <t>7</t>
  </si>
  <si>
    <t>喀什地区肉牛全产业链基地建设项目-喀什市（一期）</t>
  </si>
  <si>
    <t>疏勒县艾尔木冬乡</t>
  </si>
  <si>
    <t>总投资：3000万元。
建设内容：建设8000头肉牛养殖区、饲料加工储藏区及附属设施配套、设备购置等。
使用年限：25年
建设地点：疏勒县艾尔木冬乡</t>
  </si>
  <si>
    <t>8</t>
  </si>
  <si>
    <t>喀什地区“一市四县”屠宰分割加工体系建设项目-喀什市</t>
  </si>
  <si>
    <t>疏附县吾库萨克镇（广州新城）</t>
  </si>
  <si>
    <t>总投资：996.73万元（衔接资金）；规模：2万只羊。
建设内容：在疏附县吾库萨克镇（广州新城）建设1座屠宰厂生产线及水电路等配套设施。
使用年限：25年
建设地点：疏附县吾库萨克镇（广州新城）</t>
  </si>
  <si>
    <t>9</t>
  </si>
  <si>
    <t>喀什地区-“一市四县”带动农户养殖喀什黑鸡项目-喀什市（一期）</t>
  </si>
  <si>
    <t>阿克喀什乡4村</t>
  </si>
  <si>
    <t>投资：1837.21万元（衔接资金）；规模：2000万只。
建设内容：在阿克喀什乡4村建设一座2000万只，集禽舍建设、种鸡苗购置、孵化、育雏、养殖、屠宰等为一体的家禽养殖基地。
使用年限：25年
建设地点：阿克喀什乡4村</t>
  </si>
  <si>
    <t>10</t>
  </si>
  <si>
    <t>小额贷款贴息</t>
  </si>
  <si>
    <t>阿克喀什乡1-9村、伯什克然木乡1-29村、浩罕乡1-23村、英吾斯坦乡1-27村、阿瓦提乡1-27村、帕哈太克里乡1-9村、色满乡1-10村、夏马勒巴格镇1-12村、荒地乡1-11村、乃则尔巴格镇1-15村</t>
  </si>
  <si>
    <t>农业农村局、11个乡镇</t>
  </si>
  <si>
    <t>总投资：100.6万元；规模：1200户。
建设内容：对11个乡镇享受小额贷款的1200户脱贫户、三类户，进行小额贷款贴息。
建设地点：11个乡镇</t>
  </si>
  <si>
    <t>11</t>
  </si>
  <si>
    <t>农业技术服务</t>
  </si>
  <si>
    <t>总投资：1128.017万元（涉农整合）；规模：5.64万亩。
建设内容：通过第三方购买服务，对10个乡镇种植的5.64万亩蔬菜进行技术指导，每亩补助200元，其中：菜苗定植、追肥（每年2次），病虫害防控每年6次，保护地日常温湿度调控。分别为阿克喀什乡10000亩、伯什克然木乡12350亩、浩罕乡6250亩、英吾斯坦乡16400亩、阿瓦提乡12500亩、帕哈太克里乡6900亩、色满乡8250亩、夏马勒巴格镇1000亩、荒地乡150亩、乃则尔巴格镇1600亩。
使用年限：当年
建设地点：阿克喀什乡、伯什克然木乡、浩罕乡、英吾斯坦乡、阿瓦提乡、帕哈太克里乡、色满乡、夏马勒巴格镇、荒地乡、乃则尔巴格镇</t>
  </si>
  <si>
    <t>2022年自治区农村综合改革转移支付资金（统筹整合部分）</t>
  </si>
  <si>
    <t>2022年旅游发展专项资金（统筹整合部分）</t>
  </si>
  <si>
    <t>2022年中央车辆购置税收入补助地方资金（第一批）</t>
  </si>
  <si>
    <t>12</t>
  </si>
  <si>
    <t>林果业技术服务</t>
  </si>
  <si>
    <t>自然资源局（林业草原局）、涉及各乡镇党委政府</t>
  </si>
  <si>
    <t>总投资：2695.39万元（涉农整合）； 规模：14.97万亩。
建设内容：通过第三方购买服务对全市9个乡镇种植的14.97万亩盛果期林果业，进行提质增效，每亩补助180元，其中：整形修剪每亩每年3遍，每亩补助115元；病虫害防控每亩每年2遍药，每亩补助65元。分别为伯什克然木乡5.53万亩、浩罕乡0.67万亩、英吾斯坦乡3.91万亩、阿克喀什乡1.21万亩、阿瓦提乡2.94万亩、荒地乡0.16万亩、色满乡0.08万亩、乃则尔巴格镇0.47万亩、帕哈太克里乡0.73万亩。
使用年限：当年
建设地点：伯什克然木乡、浩罕乡、英吾斯坦乡、阿克喀什乡、阿瓦提乡、荒地乡、色满乡、乃则尔巴格镇、帕哈太克里乡。</t>
  </si>
  <si>
    <t>2022年自治区预算内资金（统筹整合部分）</t>
  </si>
  <si>
    <t>2022年自治区彩票公益金（统筹整合部分）</t>
  </si>
  <si>
    <t>2022年自治区农村环境整治资金（统筹整合部分）</t>
  </si>
  <si>
    <t>2022年第二批中央林业草原生态保护恢复资金</t>
  </si>
  <si>
    <t>13</t>
  </si>
  <si>
    <t>喀什市伯什克然木乡2022年石榴园基础设施建设</t>
  </si>
  <si>
    <t>伯什克然木乡4村</t>
  </si>
  <si>
    <t>发改委、伯什克然木乡</t>
  </si>
  <si>
    <r>
      <rPr>
        <sz val="12"/>
        <rFont val="方正仿宋_GBK"/>
        <charset val="134"/>
      </rPr>
      <t>投资：193万元（以工代赈）；规模：1.4公里防渗渠及附属配套。
建设内容：在伯什克然木乡4村石榴园新建0.3m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/S流量防渗渠1.4公里及配套。
使用年限：20年
建设地点：伯什克然木乡4村</t>
    </r>
  </si>
  <si>
    <t>农村综合改革</t>
  </si>
  <si>
    <t>14</t>
  </si>
  <si>
    <t>喀什市伯什克然木乡2022葡萄园基础设施建设</t>
  </si>
  <si>
    <t>伯什克然木乡10村</t>
  </si>
  <si>
    <r>
      <rPr>
        <sz val="12"/>
        <rFont val="方正仿宋_GBK"/>
        <charset val="134"/>
      </rPr>
      <t>投资：99.69万元（以工代赈）；规模：1.2公里防渗渠及附属配套。
建设内容：在伯什克然木乡10村葡萄园新建0.3m</t>
    </r>
    <r>
      <rPr>
        <sz val="12"/>
        <rFont val="宋体"/>
        <charset val="134"/>
      </rPr>
      <t>³</t>
    </r>
    <r>
      <rPr>
        <sz val="12"/>
        <rFont val="方正仿宋_GBK"/>
        <charset val="134"/>
      </rPr>
      <t>/S流量盖板防渗渠1.2公里及配套。
使用年限：20年
建设地点：伯什克然木乡10村</t>
    </r>
  </si>
  <si>
    <t>15</t>
  </si>
  <si>
    <t>喀什市荒地乡2022年农村污水处理设施配套建设</t>
  </si>
  <si>
    <t>荒地乡3村、10村</t>
  </si>
  <si>
    <t>发改委、荒地乡</t>
  </si>
  <si>
    <t>投资：546万元（以工代赈）；规模：15公里。
建设内容：在喀什市荒地乡3村、10村新建农村污水管网15公里及配套。
使用年限：10年
建设地点：荒地乡3村、10村。</t>
  </si>
  <si>
    <t>农村环境综合整治</t>
  </si>
  <si>
    <t>16</t>
  </si>
  <si>
    <t>阿瓦提乡2022年以工代赈村组道路建设</t>
  </si>
  <si>
    <t>阿瓦提乡1村、6村、10村、11村、12村、15村、17村、24村</t>
  </si>
  <si>
    <t>发改委、阿瓦提乡</t>
  </si>
  <si>
    <t>总投资：723.33万元（以工代赈）；规模：15.9公里。
建设内容：在阿瓦提乡9个村新建村组道路宽2-4.5米，15.9公里及配套，每公里投入50.31万元。
使用年限：8年
建设地点：阿瓦提乡1村、6村、10村、11村、12村、15村、17村、23村、24村</t>
  </si>
  <si>
    <t>农村道路建设</t>
  </si>
  <si>
    <t>17</t>
  </si>
  <si>
    <t>乃则尔巴格镇2022年以工代赈村组道路建设</t>
  </si>
  <si>
    <t>乃则尔巴格镇2村、6村、13村</t>
  </si>
  <si>
    <t>发改委、乃则尔巴格镇</t>
  </si>
  <si>
    <t>总投资：471.88万元（以工代赈），规模：10公里。
建设内容：乃则尔巴格镇2村、6村、13村新建宽3-4米，村组道路10公里及配套，每公里投入50万元。
使用年限：8年
建设地点：乃则尔巴格镇2村、6村、13村</t>
  </si>
  <si>
    <t>18</t>
  </si>
  <si>
    <t>阿瓦提乡19村重点示范村建设</t>
  </si>
  <si>
    <t>阿瓦提乡19村</t>
  </si>
  <si>
    <t>阿瓦提乡人民政府</t>
  </si>
  <si>
    <t>投资：1000万元（衔接资金）。
建设内容：在阿瓦提乡19村按照示范村要求，围绕产业促进就业，人居环境综合治理，补齐公共基础设施短板等要求，打造自治区级重点示范村，达到可推广示范作用。
建设地点：阿瓦提乡19村</t>
  </si>
  <si>
    <t>19</t>
  </si>
  <si>
    <t>乃则尔巴格镇1村重点示范村建设</t>
  </si>
  <si>
    <t>乃则尔巴格镇1村</t>
  </si>
  <si>
    <t>乃则尔巴格镇人民政府</t>
  </si>
  <si>
    <t>投资：1000万元（衔接资金）。
建设内容：在乃则尔巴格镇1村按照示范村要求，围绕产业促进就业，人居环境综合治理，补齐公共基础设施短板等要求，打造自治区级重点示范村，达到可推广示范作用
建设地点：乃则尔巴格镇1村</t>
  </si>
  <si>
    <t>20</t>
  </si>
  <si>
    <t>伯什克然木乡11村保鲜气调库附属设施配套建设</t>
  </si>
  <si>
    <t>伯什克然木乡11村</t>
  </si>
  <si>
    <t>伯什克然木乡人民政府</t>
  </si>
  <si>
    <t>总投资：172.206万元（衔接资金）。
建设内容：对伯什克然木乡11村建筑面积1443平方米，500吨保鲜气调库配套电等附属设施配套建设。
使用年限：20年
建设地点：伯什克然木乡11村。</t>
  </si>
  <si>
    <t>21</t>
  </si>
  <si>
    <t>喀什市帕哈太克里乡索古鲁克(4)村生活污水处理设施建设项目</t>
  </si>
  <si>
    <t>帕哈太克里乡索古鲁克(4)村</t>
  </si>
  <si>
    <t>帕哈太克里乡人民政府</t>
  </si>
  <si>
    <t>总投资：541万元（以工代赈资金）；规模：10公里。
建设内容：对帕哈太克里乡索古鲁克(4)村，新建排水管网10公里及其配套附属设施。
使用年限：10年
建设地点：帕哈太克里乡索古鲁克(4)村。</t>
  </si>
  <si>
    <t>22</t>
  </si>
  <si>
    <t>深喀现代农业生态产业园集中连片日光温室、拱棚建设(一期)</t>
  </si>
  <si>
    <t>总投资：1525.73万元，规模：400座日光温室、2000座拱棚
建设内容：在伯什克然木乡17村（深喀现代农业产业园）内投资1525.73万元，集中连片建设日光温室400座，规格80*10米；集中连片建设拱棚2000座，规格50*8米。
使用年限：20年
建设地点：伯什克然木乡17村（良种场深喀产业园内）</t>
  </si>
  <si>
    <t>23</t>
  </si>
  <si>
    <t>疆内外务工人员一次性交通补助</t>
  </si>
  <si>
    <t>11个乡镇、5个街道</t>
  </si>
  <si>
    <t>人社局、涉及乡镇、街道</t>
  </si>
  <si>
    <t>总投资：0.23805万元（衔接资金）；规模：13人（脱贫户、监测对象）。
建设内容：对11个乡镇5个街道脱贫户、监测对象家中外出务工人员进行一次性交通补助，其中：疆内跨地州就业13人，补助2380.5元（使用自治区衔接资金）。
使用年限：当年
建设地点：11个乡镇、5个街道。</t>
  </si>
  <si>
    <t>24</t>
  </si>
  <si>
    <t>喀什地区现代农业（百万只良种肉羊）产业园-喀什市场项目（一期）</t>
  </si>
  <si>
    <t>总投资：500万元，规模：1百万只羊
建设内容：在喀什市阿克喀什乡4村建设百万只肉羊良繁场，主要建设内容：1、建设怀孕产羔羊舍18栋，面积19440平方米；空怀母羊舍12栋，面积25920平方米；空怀配种舍15栋，面积32400平方米；管理用房2184平方米；隔离观察室1080平方米；化粪池、堆粪场3300平方米；水电路围墙等配套设施。二是建设TMR配送中心，主要内容是建设青贮窖3个、草料棚1个、堆草场10000平方米、饲喂中心1个，TMR设备、消毒设备、拖拉机和装载机等设备996台套、羊等。
使用年限：25年
建设地点：阿克喀什乡4村</t>
  </si>
  <si>
    <t>25</t>
  </si>
  <si>
    <t>煤改电</t>
  </si>
  <si>
    <t>浩罕乡3村、15村；阿瓦提乡10、13、16、17、26；伯什克然木乡1、4、8、9、10、12、16、17、19村；乃镇1、3村；色满乡2、4、5、7、8村；英吾斯坦乡4、5、12村</t>
  </si>
  <si>
    <t>住建局</t>
  </si>
  <si>
    <t>总投资：62.82万元（衔接资金）；规模：698户（脱贫户、监测对象）。
建设内容：对6个乡镇26个村698户（脱贫户、监测对象）进行煤改电，每户补助900元，主要用于脱贫户入户线路铺设及采暖设备的采购。分别为浩罕乡62户；阿瓦提乡298户；伯什克然木乡86户；色满乡10户；乃则尔巴格镇3户；英吾斯坦乡239户。
使用年限：10年
建设地点：浩罕乡3村、15村；阿瓦提乡10、13、16、17、26；伯什克然木乡1、4、8、9、10、12、16、17、19村；乃镇1、3村；色满乡2、4、5、7、8村；英吾斯坦乡4、5、12村。</t>
  </si>
  <si>
    <t>26</t>
  </si>
  <si>
    <t>雨露计划</t>
  </si>
  <si>
    <t>夏马勒巴格镇；多来特巴格乡；阿克喀什乡；荒地乡；乃则尔巴格镇、色满乡；英吾斯坦乡；伯什克然木乡；阿瓦提乡；浩罕乡,帕哈太克里乡</t>
  </si>
  <si>
    <t>教育局</t>
  </si>
  <si>
    <t>总投资：940.5万元（衔接资金）； 规模：3135人（脱贫户、三类户）。
建设内容：对11个乡镇正在疆内外接受中等、高等职业教育的脱贫户、三类户家庭子女3135人进行职业教育补助，每人补助3000元。其中：伯什克然木乡800人、浩罕乡395人、英吾斯坦乡583人、夏马勒巴格镇40人、阿瓦提乡568人、多来特巴格乡137人、帕哈太克里乡262人、色满乡68人、乃则尔巴格镇173人、荒地乡21人、阿克喀什乡88人。
使用年限：当年
建设地点：11个乡镇</t>
  </si>
  <si>
    <t>27</t>
  </si>
  <si>
    <t>幸福大院公益性岗位人员工资</t>
  </si>
  <si>
    <t>喀什市</t>
  </si>
  <si>
    <t>民政局</t>
  </si>
  <si>
    <t>投资：210万元
建设内容：为喀什市幸福大院提供公益性岗位人员140名，1-12个月发放工资210万元。</t>
  </si>
  <si>
    <t>喀什市财政资金</t>
  </si>
  <si>
    <t>产业增收
投资</t>
  </si>
  <si>
    <t>就业</t>
  </si>
  <si>
    <t>乡村建设</t>
  </si>
  <si>
    <t>村基础设施建设</t>
  </si>
  <si>
    <t>喀什地区“一市四县”屠宰加工项目</t>
  </si>
  <si>
    <t>伯什克然木乡18村“一市四县”家禽养殖基地建设项目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</si>
</sst>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1">
    <font>
      <sz val="12"/>
      <name val="宋体"/>
      <charset val="134"/>
    </font>
    <font>
      <sz val="16"/>
      <name val="仿宋"/>
      <charset val="134"/>
    </font>
    <font>
      <sz val="10"/>
      <name val="宋体"/>
      <charset val="134"/>
    </font>
    <font>
      <sz val="12"/>
      <name val="方正仿宋_GBK"/>
      <charset val="134"/>
    </font>
    <font>
      <sz val="12"/>
      <name val="方正黑体_GBK"/>
      <charset val="134"/>
    </font>
    <font>
      <sz val="16"/>
      <name val="方正黑体_GBK"/>
      <charset val="134"/>
    </font>
    <font>
      <sz val="12"/>
      <name val="宋体"/>
      <charset val="134"/>
      <scheme val="minor"/>
    </font>
    <font>
      <sz val="20"/>
      <name val="方正小标宋_GBK"/>
      <charset val="134"/>
    </font>
    <font>
      <b/>
      <sz val="16"/>
      <name val="方正仿宋_GBK"/>
      <charset val="134"/>
    </font>
    <font>
      <sz val="16"/>
      <name val="方正仿宋_GBK"/>
      <charset val="134"/>
    </font>
    <font>
      <sz val="16"/>
      <name val="Arial"/>
      <charset val="134"/>
    </font>
    <font>
      <sz val="16"/>
      <name val="宋体"/>
      <charset val="134"/>
    </font>
    <font>
      <sz val="14"/>
      <name val="方正仿宋_GBK"/>
      <charset val="134"/>
    </font>
    <font>
      <sz val="16"/>
      <color theme="1"/>
      <name val="方正仿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4"/>
      <color theme="1"/>
      <name val="方正仿宋_GBK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color rgb="FFFF0000"/>
      <name val="宋体"/>
      <charset val="134"/>
    </font>
    <font>
      <b/>
      <sz val="1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9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29" fillId="15" borderId="6" applyNumberFormat="0" applyAlignment="0" applyProtection="0">
      <alignment vertical="center"/>
    </xf>
    <xf numFmtId="0" fontId="38" fillId="23" borderId="12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7" fontId="17" fillId="0" borderId="0" xfId="0" applyNumberFormat="1" applyFont="1" applyFill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177" fontId="18" fillId="0" borderId="0" xfId="0" applyNumberFormat="1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abSelected="1" view="pageBreakPreview" zoomScale="55" zoomScaleNormal="55" workbookViewId="0">
      <selection activeCell="F2" sqref="F2:F4"/>
    </sheetView>
  </sheetViews>
  <sheetFormatPr defaultColWidth="9" defaultRowHeight="14.25"/>
  <cols>
    <col min="1" max="1" width="8.73333333333333" style="15" customWidth="1"/>
    <col min="2" max="2" width="18.9666666666667" style="15" customWidth="1"/>
    <col min="3" max="3" width="21.475" style="16" customWidth="1"/>
    <col min="4" max="4" width="12.0583333333333" style="15" customWidth="1"/>
    <col min="5" max="5" width="19.375" style="15" customWidth="1"/>
    <col min="6" max="6" width="96.9583333333333" style="16" customWidth="1"/>
    <col min="7" max="7" width="11.0333333333333" style="15" customWidth="1"/>
    <col min="8" max="8" width="8.74166666666667" style="15" customWidth="1"/>
    <col min="9" max="9" width="9.16666666666667" style="15" customWidth="1"/>
    <col min="10" max="10" width="17.2333333333333" style="15" customWidth="1"/>
    <col min="11" max="11" width="46.425" style="15" customWidth="1"/>
    <col min="12" max="12" width="16.25" style="17" customWidth="1"/>
    <col min="13" max="13" width="20" style="17" customWidth="1"/>
    <col min="14" max="16" width="16.25" style="17" customWidth="1"/>
    <col min="17" max="17" width="15.625" style="18" customWidth="1"/>
    <col min="18" max="18" width="6.96666666666667" style="15" customWidth="1"/>
    <col min="19" max="19" width="11.75" style="19"/>
    <col min="20" max="20" width="30.7083333333333" style="15" customWidth="1"/>
    <col min="21" max="16384" width="9" style="15"/>
  </cols>
  <sheetData>
    <row r="1" s="11" customFormat="1" ht="78" customHeight="1" spans="1:19">
      <c r="A1" s="20" t="s">
        <v>0</v>
      </c>
      <c r="B1" s="20"/>
      <c r="C1" s="21"/>
      <c r="D1" s="20"/>
      <c r="E1" s="20"/>
      <c r="F1" s="21"/>
      <c r="G1" s="20"/>
      <c r="H1" s="20"/>
      <c r="I1" s="20"/>
      <c r="J1" s="20"/>
      <c r="K1" s="20"/>
      <c r="L1" s="55"/>
      <c r="M1" s="55"/>
      <c r="N1" s="55"/>
      <c r="O1" s="55"/>
      <c r="P1" s="55"/>
      <c r="Q1" s="20"/>
      <c r="S1" s="62"/>
    </row>
    <row r="2" s="12" customFormat="1" ht="33" customHeight="1" spans="1:19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3" t="s">
        <v>7</v>
      </c>
      <c r="H2" s="23"/>
      <c r="I2" s="23"/>
      <c r="J2" s="22" t="s">
        <v>8</v>
      </c>
      <c r="K2" s="22" t="s">
        <v>9</v>
      </c>
      <c r="L2" s="56" t="s">
        <v>10</v>
      </c>
      <c r="M2" s="56"/>
      <c r="N2" s="56"/>
      <c r="O2" s="56"/>
      <c r="P2" s="56"/>
      <c r="Q2" s="63" t="s">
        <v>11</v>
      </c>
      <c r="S2" s="64"/>
    </row>
    <row r="3" s="12" customFormat="1" ht="15" customHeight="1" spans="1:19">
      <c r="A3" s="22"/>
      <c r="B3" s="22"/>
      <c r="C3" s="22"/>
      <c r="D3" s="22"/>
      <c r="E3" s="22"/>
      <c r="F3" s="22"/>
      <c r="G3" s="23"/>
      <c r="H3" s="23"/>
      <c r="I3" s="23"/>
      <c r="J3" s="22"/>
      <c r="K3" s="22"/>
      <c r="L3" s="56" t="s">
        <v>12</v>
      </c>
      <c r="M3" s="56" t="s">
        <v>13</v>
      </c>
      <c r="N3" s="56" t="s">
        <v>14</v>
      </c>
      <c r="O3" s="56" t="s">
        <v>15</v>
      </c>
      <c r="P3" s="56" t="s">
        <v>16</v>
      </c>
      <c r="Q3" s="63"/>
      <c r="S3" s="64"/>
    </row>
    <row r="4" s="12" customFormat="1" ht="77" customHeight="1" spans="1:19">
      <c r="A4" s="22"/>
      <c r="B4" s="22"/>
      <c r="C4" s="22"/>
      <c r="D4" s="24"/>
      <c r="E4" s="22"/>
      <c r="F4" s="22"/>
      <c r="G4" s="23" t="s">
        <v>17</v>
      </c>
      <c r="H4" s="23" t="s">
        <v>18</v>
      </c>
      <c r="I4" s="23" t="s">
        <v>19</v>
      </c>
      <c r="J4" s="22"/>
      <c r="K4" s="22"/>
      <c r="L4" s="56"/>
      <c r="M4" s="56"/>
      <c r="N4" s="56"/>
      <c r="O4" s="56"/>
      <c r="P4" s="56"/>
      <c r="Q4" s="63"/>
      <c r="S4" s="64"/>
    </row>
    <row r="5" s="13" customFormat="1" ht="42" customHeight="1" spans="1:19">
      <c r="A5" s="25"/>
      <c r="B5" s="25" t="s">
        <v>20</v>
      </c>
      <c r="C5" s="25"/>
      <c r="D5" s="26"/>
      <c r="E5" s="25"/>
      <c r="F5" s="27"/>
      <c r="G5" s="28"/>
      <c r="H5" s="28"/>
      <c r="I5" s="28"/>
      <c r="J5" s="25"/>
      <c r="K5" s="25"/>
      <c r="L5" s="57">
        <f>SUM(L6:L53)</f>
        <v>45247.963944</v>
      </c>
      <c r="M5" s="57">
        <f>SUM(M6:M53)</f>
        <v>39179.913944</v>
      </c>
      <c r="N5" s="57">
        <f>SUM(N6:N53)</f>
        <v>5795.55</v>
      </c>
      <c r="O5" s="57">
        <f>SUM(O6:O53)</f>
        <v>62.5</v>
      </c>
      <c r="P5" s="57">
        <f>SUM(P6:P53)</f>
        <v>210</v>
      </c>
      <c r="Q5" s="65"/>
      <c r="S5" s="66"/>
    </row>
    <row r="6" s="14" customFormat="1" ht="99" customHeight="1" spans="1:19">
      <c r="A6" s="29" t="s">
        <v>21</v>
      </c>
      <c r="B6" s="29" t="s">
        <v>22</v>
      </c>
      <c r="C6" s="30" t="s">
        <v>23</v>
      </c>
      <c r="D6" s="29" t="s">
        <v>24</v>
      </c>
      <c r="E6" s="29" t="s">
        <v>25</v>
      </c>
      <c r="F6" s="31" t="s">
        <v>26</v>
      </c>
      <c r="G6" s="32" t="s">
        <v>27</v>
      </c>
      <c r="H6" s="29"/>
      <c r="I6" s="29"/>
      <c r="J6" s="29" t="s">
        <v>28</v>
      </c>
      <c r="K6" s="58" t="s">
        <v>29</v>
      </c>
      <c r="L6" s="38">
        <f>SUM(M6:P6)</f>
        <v>331.2</v>
      </c>
      <c r="M6" s="38">
        <v>331.2</v>
      </c>
      <c r="N6" s="29"/>
      <c r="O6" s="29"/>
      <c r="P6" s="29"/>
      <c r="Q6" s="29" t="s">
        <v>30</v>
      </c>
      <c r="S6" s="67"/>
    </row>
    <row r="7" s="14" customFormat="1" ht="75" customHeight="1" spans="1:19">
      <c r="A7" s="29"/>
      <c r="B7" s="29"/>
      <c r="C7" s="30"/>
      <c r="D7" s="29"/>
      <c r="E7" s="29"/>
      <c r="F7" s="31"/>
      <c r="G7" s="29"/>
      <c r="H7" s="29"/>
      <c r="I7" s="29"/>
      <c r="J7" s="29"/>
      <c r="K7" s="58" t="s">
        <v>31</v>
      </c>
      <c r="L7" s="59">
        <f>SUM(M7:P7)</f>
        <v>330</v>
      </c>
      <c r="M7" s="59">
        <v>330</v>
      </c>
      <c r="N7" s="29"/>
      <c r="O7" s="29"/>
      <c r="P7" s="29"/>
      <c r="Q7" s="29"/>
      <c r="S7" s="67"/>
    </row>
    <row r="8" s="14" customFormat="1" ht="90" customHeight="1" spans="1:19">
      <c r="A8" s="29" t="s">
        <v>32</v>
      </c>
      <c r="B8" s="29" t="s">
        <v>33</v>
      </c>
      <c r="C8" s="30" t="s">
        <v>34</v>
      </c>
      <c r="D8" s="29" t="s">
        <v>24</v>
      </c>
      <c r="E8" s="29" t="s">
        <v>35</v>
      </c>
      <c r="F8" s="31" t="s">
        <v>36</v>
      </c>
      <c r="G8" s="33" t="s">
        <v>27</v>
      </c>
      <c r="H8" s="29"/>
      <c r="I8" s="29"/>
      <c r="J8" s="29" t="s">
        <v>28</v>
      </c>
      <c r="K8" s="58" t="s">
        <v>29</v>
      </c>
      <c r="L8" s="38">
        <f>SUM(M8:P8)</f>
        <v>77.8</v>
      </c>
      <c r="M8" s="38">
        <v>77.8</v>
      </c>
      <c r="N8" s="29"/>
      <c r="O8" s="29"/>
      <c r="P8" s="29"/>
      <c r="Q8" s="29" t="s">
        <v>30</v>
      </c>
      <c r="S8" s="67"/>
    </row>
    <row r="9" s="14" customFormat="1" ht="69" customHeight="1" spans="1:19">
      <c r="A9" s="29"/>
      <c r="B9" s="29"/>
      <c r="C9" s="30"/>
      <c r="D9" s="29"/>
      <c r="E9" s="29"/>
      <c r="F9" s="31"/>
      <c r="G9" s="33"/>
      <c r="H9" s="29"/>
      <c r="I9" s="29"/>
      <c r="J9" s="29"/>
      <c r="K9" s="58" t="s">
        <v>37</v>
      </c>
      <c r="L9" s="38">
        <v>0.2</v>
      </c>
      <c r="M9" s="38"/>
      <c r="N9" s="38">
        <v>0.2</v>
      </c>
      <c r="O9" s="29"/>
      <c r="P9" s="29"/>
      <c r="Q9" s="29"/>
      <c r="S9" s="67"/>
    </row>
    <row r="10" s="14" customFormat="1" ht="62" customHeight="1" spans="1:19">
      <c r="A10" s="29"/>
      <c r="B10" s="29"/>
      <c r="C10" s="30"/>
      <c r="D10" s="29"/>
      <c r="E10" s="29"/>
      <c r="F10" s="31"/>
      <c r="G10" s="29"/>
      <c r="H10" s="29"/>
      <c r="I10" s="29"/>
      <c r="J10" s="29"/>
      <c r="K10" s="58" t="s">
        <v>31</v>
      </c>
      <c r="L10" s="59">
        <f t="shared" ref="L10:L53" si="0">SUM(M10:P10)</f>
        <v>78</v>
      </c>
      <c r="M10" s="59">
        <v>78</v>
      </c>
      <c r="N10" s="29"/>
      <c r="O10" s="29"/>
      <c r="P10" s="29"/>
      <c r="Q10" s="29"/>
      <c r="S10" s="67"/>
    </row>
    <row r="11" s="14" customFormat="1" ht="204" customHeight="1" spans="1:19">
      <c r="A11" s="29" t="s">
        <v>38</v>
      </c>
      <c r="B11" s="34" t="s">
        <v>39</v>
      </c>
      <c r="C11" s="34" t="s">
        <v>40</v>
      </c>
      <c r="D11" s="29" t="s">
        <v>24</v>
      </c>
      <c r="E11" s="34" t="s">
        <v>41</v>
      </c>
      <c r="F11" s="35" t="s">
        <v>42</v>
      </c>
      <c r="G11" s="32" t="s">
        <v>27</v>
      </c>
      <c r="H11" s="29"/>
      <c r="I11" s="29"/>
      <c r="J11" s="47" t="s">
        <v>28</v>
      </c>
      <c r="K11" s="29" t="s">
        <v>31</v>
      </c>
      <c r="L11" s="59">
        <f t="shared" si="0"/>
        <v>3000</v>
      </c>
      <c r="M11" s="59">
        <v>3000</v>
      </c>
      <c r="N11" s="29"/>
      <c r="O11" s="29"/>
      <c r="P11" s="29"/>
      <c r="Q11" s="29" t="s">
        <v>30</v>
      </c>
      <c r="S11" s="67"/>
    </row>
    <row r="12" s="15" customFormat="1" ht="63" customHeight="1" spans="1:19">
      <c r="A12" s="29" t="s">
        <v>43</v>
      </c>
      <c r="B12" s="29" t="s">
        <v>44</v>
      </c>
      <c r="C12" s="29" t="s">
        <v>40</v>
      </c>
      <c r="D12" s="29" t="s">
        <v>45</v>
      </c>
      <c r="E12" s="29" t="s">
        <v>41</v>
      </c>
      <c r="F12" s="31" t="s">
        <v>46</v>
      </c>
      <c r="G12" s="33" t="s">
        <v>27</v>
      </c>
      <c r="H12" s="29"/>
      <c r="I12" s="29"/>
      <c r="J12" s="29" t="s">
        <v>28</v>
      </c>
      <c r="K12" s="29" t="s">
        <v>31</v>
      </c>
      <c r="L12" s="59">
        <f t="shared" si="0"/>
        <v>17949.947</v>
      </c>
      <c r="M12" s="59">
        <v>17949.947</v>
      </c>
      <c r="N12" s="59"/>
      <c r="O12" s="59"/>
      <c r="P12" s="59"/>
      <c r="Q12" s="38">
        <v>2022.12</v>
      </c>
      <c r="S12" s="19"/>
    </row>
    <row r="13" s="15" customFormat="1" ht="66" customHeight="1" spans="1:19">
      <c r="A13" s="29"/>
      <c r="B13" s="29"/>
      <c r="C13" s="29"/>
      <c r="D13" s="29"/>
      <c r="E13" s="29"/>
      <c r="F13" s="31"/>
      <c r="G13" s="29"/>
      <c r="H13" s="29"/>
      <c r="I13" s="29"/>
      <c r="J13" s="29"/>
      <c r="K13" s="29" t="s">
        <v>47</v>
      </c>
      <c r="L13" s="38">
        <f t="shared" si="0"/>
        <v>62.5</v>
      </c>
      <c r="M13" s="38"/>
      <c r="N13" s="59"/>
      <c r="O13" s="59">
        <v>62.5</v>
      </c>
      <c r="P13" s="59"/>
      <c r="Q13" s="38"/>
      <c r="S13" s="19"/>
    </row>
    <row r="14" s="15" customFormat="1" ht="48" customHeight="1" spans="1:19">
      <c r="A14" s="29"/>
      <c r="B14" s="29"/>
      <c r="C14" s="29"/>
      <c r="D14" s="29"/>
      <c r="E14" s="29"/>
      <c r="F14" s="31"/>
      <c r="G14" s="29"/>
      <c r="H14" s="29"/>
      <c r="I14" s="29"/>
      <c r="J14" s="29"/>
      <c r="K14" s="29" t="s">
        <v>31</v>
      </c>
      <c r="L14" s="59">
        <f t="shared" si="0"/>
        <v>1326</v>
      </c>
      <c r="M14" s="59">
        <v>1326</v>
      </c>
      <c r="N14" s="59"/>
      <c r="O14" s="59"/>
      <c r="P14" s="59"/>
      <c r="Q14" s="38"/>
      <c r="S14" s="19"/>
    </row>
    <row r="15" s="15" customFormat="1" ht="115" customHeight="1" spans="1:19">
      <c r="A15" s="29" t="s">
        <v>48</v>
      </c>
      <c r="B15" s="34" t="s">
        <v>49</v>
      </c>
      <c r="C15" s="34" t="s">
        <v>50</v>
      </c>
      <c r="D15" s="29" t="s">
        <v>51</v>
      </c>
      <c r="E15" s="34" t="s">
        <v>52</v>
      </c>
      <c r="F15" s="36" t="s">
        <v>53</v>
      </c>
      <c r="G15" s="33" t="s">
        <v>27</v>
      </c>
      <c r="H15" s="29"/>
      <c r="I15" s="29"/>
      <c r="J15" s="47" t="s">
        <v>28</v>
      </c>
      <c r="K15" s="29" t="s">
        <v>54</v>
      </c>
      <c r="L15" s="38">
        <f t="shared" si="0"/>
        <v>2.29</v>
      </c>
      <c r="M15" s="38">
        <v>2.29</v>
      </c>
      <c r="N15" s="59"/>
      <c r="O15" s="59"/>
      <c r="P15" s="59"/>
      <c r="Q15" s="38">
        <v>2022.07</v>
      </c>
      <c r="S15" s="19"/>
    </row>
    <row r="16" s="15" customFormat="1" ht="52" customHeight="1" spans="1:19">
      <c r="A16" s="29"/>
      <c r="B16" s="34"/>
      <c r="C16" s="34"/>
      <c r="D16" s="29"/>
      <c r="E16" s="34"/>
      <c r="F16" s="36"/>
      <c r="G16" s="33"/>
      <c r="H16" s="29"/>
      <c r="I16" s="29"/>
      <c r="J16" s="47"/>
      <c r="K16" s="29" t="s">
        <v>37</v>
      </c>
      <c r="L16" s="38">
        <f t="shared" si="0"/>
        <v>506.78208</v>
      </c>
      <c r="M16" s="38"/>
      <c r="N16" s="59">
        <v>506.78208</v>
      </c>
      <c r="O16" s="59"/>
      <c r="P16" s="59"/>
      <c r="Q16" s="38"/>
      <c r="S16" s="19"/>
    </row>
    <row r="17" s="15" customFormat="1" ht="46" customHeight="1" spans="1:19">
      <c r="A17" s="29"/>
      <c r="B17" s="37"/>
      <c r="C17" s="34"/>
      <c r="D17" s="29"/>
      <c r="E17" s="34"/>
      <c r="F17" s="36"/>
      <c r="G17" s="38"/>
      <c r="H17" s="29"/>
      <c r="I17" s="29"/>
      <c r="J17" s="47"/>
      <c r="K17" s="29" t="s">
        <v>55</v>
      </c>
      <c r="L17" s="38">
        <f t="shared" si="0"/>
        <v>69</v>
      </c>
      <c r="M17" s="38"/>
      <c r="N17" s="59">
        <v>69</v>
      </c>
      <c r="O17" s="59"/>
      <c r="P17" s="59"/>
      <c r="Q17" s="38"/>
      <c r="S17" s="19"/>
    </row>
    <row r="18" s="15" customFormat="1" ht="122" customHeight="1" spans="1:19">
      <c r="A18" s="29" t="s">
        <v>56</v>
      </c>
      <c r="B18" s="34" t="s">
        <v>57</v>
      </c>
      <c r="C18" s="34" t="s">
        <v>50</v>
      </c>
      <c r="D18" s="29" t="s">
        <v>58</v>
      </c>
      <c r="E18" s="34" t="s">
        <v>41</v>
      </c>
      <c r="F18" s="35" t="s">
        <v>59</v>
      </c>
      <c r="G18" s="30" t="s">
        <v>27</v>
      </c>
      <c r="H18" s="29"/>
      <c r="I18" s="30"/>
      <c r="J18" s="60" t="s">
        <v>60</v>
      </c>
      <c r="K18" s="29" t="s">
        <v>31</v>
      </c>
      <c r="L18" s="59">
        <f t="shared" si="0"/>
        <v>3800</v>
      </c>
      <c r="M18" s="59">
        <v>3800</v>
      </c>
      <c r="N18" s="59"/>
      <c r="O18" s="59"/>
      <c r="P18" s="59"/>
      <c r="Q18" s="59">
        <v>2022.11</v>
      </c>
      <c r="S18" s="19"/>
    </row>
    <row r="19" s="15" customFormat="1" ht="117" customHeight="1" spans="1:19">
      <c r="A19" s="29" t="s">
        <v>61</v>
      </c>
      <c r="B19" s="34" t="s">
        <v>62</v>
      </c>
      <c r="C19" s="34" t="s">
        <v>63</v>
      </c>
      <c r="D19" s="29" t="s">
        <v>58</v>
      </c>
      <c r="E19" s="34" t="s">
        <v>41</v>
      </c>
      <c r="F19" s="35" t="s">
        <v>64</v>
      </c>
      <c r="G19" s="30" t="s">
        <v>27</v>
      </c>
      <c r="H19" s="29"/>
      <c r="I19" s="30"/>
      <c r="J19" s="60" t="s">
        <v>60</v>
      </c>
      <c r="K19" s="29" t="s">
        <v>31</v>
      </c>
      <c r="L19" s="59">
        <f t="shared" si="0"/>
        <v>3000</v>
      </c>
      <c r="M19" s="59">
        <v>3000</v>
      </c>
      <c r="N19" s="59"/>
      <c r="O19" s="59"/>
      <c r="P19" s="59"/>
      <c r="Q19" s="59">
        <v>2022.11</v>
      </c>
      <c r="S19" s="19"/>
    </row>
    <row r="20" s="15" customFormat="1" ht="88" customHeight="1" spans="1:19">
      <c r="A20" s="29" t="s">
        <v>65</v>
      </c>
      <c r="B20" s="39" t="s">
        <v>66</v>
      </c>
      <c r="C20" s="34" t="s">
        <v>67</v>
      </c>
      <c r="D20" s="29" t="s">
        <v>45</v>
      </c>
      <c r="E20" s="34" t="s">
        <v>41</v>
      </c>
      <c r="F20" s="35" t="s">
        <v>68</v>
      </c>
      <c r="G20" s="30" t="s">
        <v>27</v>
      </c>
      <c r="H20" s="29"/>
      <c r="I20" s="30"/>
      <c r="J20" s="60" t="s">
        <v>60</v>
      </c>
      <c r="K20" s="29" t="s">
        <v>31</v>
      </c>
      <c r="L20" s="59">
        <f t="shared" si="0"/>
        <v>966.73</v>
      </c>
      <c r="M20" s="59">
        <v>966.73</v>
      </c>
      <c r="N20" s="59"/>
      <c r="O20" s="59"/>
      <c r="P20" s="59"/>
      <c r="Q20" s="38">
        <v>2022.12</v>
      </c>
      <c r="S20" s="68"/>
    </row>
    <row r="21" s="15" customFormat="1" ht="113" customHeight="1" spans="1:19">
      <c r="A21" s="29" t="s">
        <v>69</v>
      </c>
      <c r="B21" s="39" t="s">
        <v>70</v>
      </c>
      <c r="C21" s="34" t="s">
        <v>71</v>
      </c>
      <c r="D21" s="29" t="s">
        <v>45</v>
      </c>
      <c r="E21" s="34" t="s">
        <v>41</v>
      </c>
      <c r="F21" s="35" t="s">
        <v>72</v>
      </c>
      <c r="G21" s="30" t="s">
        <v>27</v>
      </c>
      <c r="H21" s="29"/>
      <c r="I21" s="30"/>
      <c r="J21" s="60" t="s">
        <v>60</v>
      </c>
      <c r="K21" s="29" t="s">
        <v>31</v>
      </c>
      <c r="L21" s="59">
        <f t="shared" si="0"/>
        <v>1837.21</v>
      </c>
      <c r="M21" s="59">
        <v>1837.21</v>
      </c>
      <c r="N21" s="59"/>
      <c r="O21" s="59"/>
      <c r="P21" s="59"/>
      <c r="Q21" s="59">
        <v>2022.12</v>
      </c>
      <c r="S21" s="68"/>
    </row>
    <row r="22" s="15" customFormat="1" ht="64" customHeight="1" spans="1:19">
      <c r="A22" s="29" t="s">
        <v>73</v>
      </c>
      <c r="B22" s="34" t="s">
        <v>74</v>
      </c>
      <c r="C22" s="37" t="s">
        <v>75</v>
      </c>
      <c r="D22" s="29" t="s">
        <v>45</v>
      </c>
      <c r="E22" s="34" t="s">
        <v>76</v>
      </c>
      <c r="F22" s="35" t="s">
        <v>77</v>
      </c>
      <c r="G22" s="33" t="s">
        <v>27</v>
      </c>
      <c r="H22" s="29"/>
      <c r="I22" s="52"/>
      <c r="J22" s="29" t="s">
        <v>28</v>
      </c>
      <c r="K22" s="29" t="s">
        <v>37</v>
      </c>
      <c r="L22" s="38">
        <f t="shared" si="0"/>
        <v>40.6</v>
      </c>
      <c r="M22" s="38"/>
      <c r="N22" s="59">
        <v>40.6</v>
      </c>
      <c r="O22" s="59"/>
      <c r="P22" s="59"/>
      <c r="Q22" s="69">
        <v>2022.12</v>
      </c>
      <c r="S22" s="70"/>
    </row>
    <row r="23" s="15" customFormat="1" ht="80" customHeight="1" spans="1:19">
      <c r="A23" s="29"/>
      <c r="B23" s="34"/>
      <c r="C23" s="37"/>
      <c r="D23" s="29"/>
      <c r="E23" s="34"/>
      <c r="F23" s="35"/>
      <c r="G23" s="33"/>
      <c r="H23" s="29"/>
      <c r="I23" s="52"/>
      <c r="J23" s="29"/>
      <c r="K23" s="29" t="s">
        <v>31</v>
      </c>
      <c r="L23" s="59">
        <f t="shared" si="0"/>
        <v>60</v>
      </c>
      <c r="M23" s="59">
        <v>60</v>
      </c>
      <c r="N23" s="59"/>
      <c r="O23" s="59"/>
      <c r="P23" s="59"/>
      <c r="Q23" s="71"/>
      <c r="S23" s="19"/>
    </row>
    <row r="24" s="15" customFormat="1" ht="69" customHeight="1" spans="1:19">
      <c r="A24" s="29" t="s">
        <v>78</v>
      </c>
      <c r="B24" s="29" t="s">
        <v>79</v>
      </c>
      <c r="C24" s="30" t="s">
        <v>75</v>
      </c>
      <c r="D24" s="29" t="s">
        <v>45</v>
      </c>
      <c r="E24" s="29" t="s">
        <v>25</v>
      </c>
      <c r="F24" s="40" t="s">
        <v>80</v>
      </c>
      <c r="G24" s="29" t="s">
        <v>27</v>
      </c>
      <c r="H24" s="29"/>
      <c r="I24" s="29"/>
      <c r="J24" s="29" t="s">
        <v>28</v>
      </c>
      <c r="K24" s="29" t="s">
        <v>81</v>
      </c>
      <c r="L24" s="38">
        <f t="shared" si="0"/>
        <v>104.35</v>
      </c>
      <c r="M24" s="38"/>
      <c r="N24" s="59">
        <v>104.35</v>
      </c>
      <c r="O24" s="59"/>
      <c r="P24" s="59"/>
      <c r="Q24" s="38">
        <v>2022.12</v>
      </c>
      <c r="S24" s="19"/>
    </row>
    <row r="25" s="15" customFormat="1" ht="52" customHeight="1" spans="1:19">
      <c r="A25" s="29"/>
      <c r="B25" s="29"/>
      <c r="C25" s="30"/>
      <c r="D25" s="29"/>
      <c r="E25" s="29"/>
      <c r="F25" s="40"/>
      <c r="G25" s="29"/>
      <c r="H25" s="29"/>
      <c r="I25" s="29"/>
      <c r="J25" s="29"/>
      <c r="K25" s="29" t="s">
        <v>31</v>
      </c>
      <c r="L25" s="59">
        <f t="shared" si="0"/>
        <v>275.567221</v>
      </c>
      <c r="M25" s="59">
        <v>275.567221</v>
      </c>
      <c r="N25" s="59"/>
      <c r="O25" s="59"/>
      <c r="P25" s="59"/>
      <c r="Q25" s="38"/>
      <c r="S25" s="19"/>
    </row>
    <row r="26" s="15" customFormat="1" ht="47" customHeight="1" spans="1:19">
      <c r="A26" s="29"/>
      <c r="B26" s="29"/>
      <c r="C26" s="30"/>
      <c r="D26" s="29"/>
      <c r="E26" s="29"/>
      <c r="F26" s="40"/>
      <c r="G26" s="29"/>
      <c r="H26" s="29"/>
      <c r="I26" s="29"/>
      <c r="J26" s="29"/>
      <c r="K26" s="29" t="s">
        <v>82</v>
      </c>
      <c r="L26" s="38">
        <f t="shared" si="0"/>
        <v>178.2</v>
      </c>
      <c r="M26" s="61"/>
      <c r="N26" s="38">
        <v>178.2</v>
      </c>
      <c r="O26" s="59"/>
      <c r="P26" s="59"/>
      <c r="Q26" s="38"/>
      <c r="S26" s="72"/>
    </row>
    <row r="27" s="15" customFormat="1" ht="47" customHeight="1" spans="1:19">
      <c r="A27" s="29"/>
      <c r="B27" s="29"/>
      <c r="C27" s="30"/>
      <c r="D27" s="29"/>
      <c r="E27" s="29"/>
      <c r="F27" s="40"/>
      <c r="G27" s="29"/>
      <c r="H27" s="29"/>
      <c r="I27" s="29"/>
      <c r="J27" s="29"/>
      <c r="K27" s="29" t="s">
        <v>37</v>
      </c>
      <c r="L27" s="38">
        <f t="shared" si="0"/>
        <v>120</v>
      </c>
      <c r="M27" s="61"/>
      <c r="N27" s="38">
        <v>120</v>
      </c>
      <c r="O27" s="59"/>
      <c r="P27" s="59"/>
      <c r="Q27" s="38"/>
      <c r="S27" s="19"/>
    </row>
    <row r="28" s="15" customFormat="1" ht="53" customHeight="1" spans="1:19">
      <c r="A28" s="29"/>
      <c r="B28" s="29"/>
      <c r="C28" s="30"/>
      <c r="D28" s="29"/>
      <c r="E28" s="29"/>
      <c r="F28" s="40"/>
      <c r="G28" s="29"/>
      <c r="H28" s="29"/>
      <c r="I28" s="29"/>
      <c r="J28" s="29"/>
      <c r="K28" s="29" t="s">
        <v>83</v>
      </c>
      <c r="L28" s="38">
        <f t="shared" si="0"/>
        <v>450</v>
      </c>
      <c r="M28" s="38">
        <v>450</v>
      </c>
      <c r="N28" s="59"/>
      <c r="O28" s="59"/>
      <c r="P28" s="59"/>
      <c r="Q28" s="38"/>
      <c r="S28" s="19"/>
    </row>
    <row r="29" s="15" customFormat="1" ht="65" customHeight="1" spans="1:19">
      <c r="A29" s="29" t="s">
        <v>84</v>
      </c>
      <c r="B29" s="29" t="s">
        <v>85</v>
      </c>
      <c r="C29" s="29" t="s">
        <v>75</v>
      </c>
      <c r="D29" s="29" t="s">
        <v>45</v>
      </c>
      <c r="E29" s="29" t="s">
        <v>86</v>
      </c>
      <c r="F29" s="40" t="s">
        <v>87</v>
      </c>
      <c r="G29" s="29" t="s">
        <v>27</v>
      </c>
      <c r="H29" s="29"/>
      <c r="I29" s="29"/>
      <c r="J29" s="29" t="s">
        <v>28</v>
      </c>
      <c r="K29" s="29" t="s">
        <v>81</v>
      </c>
      <c r="L29" s="38">
        <f t="shared" si="0"/>
        <v>22.65</v>
      </c>
      <c r="M29" s="38"/>
      <c r="N29" s="59">
        <v>22.65</v>
      </c>
      <c r="O29" s="59"/>
      <c r="P29" s="59"/>
      <c r="Q29" s="38">
        <v>2022.12</v>
      </c>
      <c r="S29" s="19"/>
    </row>
    <row r="30" s="15" customFormat="1" ht="52" customHeight="1" spans="1:19">
      <c r="A30" s="29"/>
      <c r="B30" s="29"/>
      <c r="C30" s="29"/>
      <c r="D30" s="29"/>
      <c r="E30" s="29"/>
      <c r="F30" s="40"/>
      <c r="G30" s="29"/>
      <c r="H30" s="29"/>
      <c r="I30" s="29"/>
      <c r="J30" s="29"/>
      <c r="K30" s="29" t="s">
        <v>88</v>
      </c>
      <c r="L30" s="38">
        <f t="shared" si="0"/>
        <v>59.4</v>
      </c>
      <c r="M30" s="38"/>
      <c r="N30" s="59">
        <v>59.4</v>
      </c>
      <c r="O30" s="59"/>
      <c r="P30" s="59"/>
      <c r="Q30" s="38"/>
      <c r="S30" s="19"/>
    </row>
    <row r="31" s="15" customFormat="1" ht="55" customHeight="1" spans="1:19">
      <c r="A31" s="29"/>
      <c r="B31" s="29"/>
      <c r="C31" s="29"/>
      <c r="D31" s="29"/>
      <c r="E31" s="29"/>
      <c r="F31" s="40"/>
      <c r="G31" s="29"/>
      <c r="H31" s="29"/>
      <c r="I31" s="29"/>
      <c r="J31" s="29"/>
      <c r="K31" s="29" t="s">
        <v>89</v>
      </c>
      <c r="L31" s="38">
        <f t="shared" si="0"/>
        <v>14.85</v>
      </c>
      <c r="M31" s="38"/>
      <c r="N31" s="59">
        <v>14.85</v>
      </c>
      <c r="O31" s="59"/>
      <c r="P31" s="59"/>
      <c r="Q31" s="38"/>
      <c r="S31" s="19"/>
    </row>
    <row r="32" s="15" customFormat="1" ht="55" customHeight="1" spans="1:19">
      <c r="A32" s="29"/>
      <c r="B32" s="29"/>
      <c r="C32" s="29"/>
      <c r="D32" s="29"/>
      <c r="E32" s="29"/>
      <c r="F32" s="40"/>
      <c r="G32" s="29"/>
      <c r="H32" s="29"/>
      <c r="I32" s="29"/>
      <c r="J32" s="29"/>
      <c r="K32" s="29" t="s">
        <v>90</v>
      </c>
      <c r="L32" s="38">
        <f t="shared" si="0"/>
        <v>29.1</v>
      </c>
      <c r="M32" s="38"/>
      <c r="N32" s="59">
        <v>29.1</v>
      </c>
      <c r="O32" s="59"/>
      <c r="P32" s="59"/>
      <c r="Q32" s="38"/>
      <c r="S32" s="19"/>
    </row>
    <row r="33" s="15" customFormat="1" ht="41" customHeight="1" spans="1:19">
      <c r="A33" s="29"/>
      <c r="B33" s="29"/>
      <c r="C33" s="29"/>
      <c r="D33" s="29"/>
      <c r="E33" s="29"/>
      <c r="F33" s="40"/>
      <c r="G33" s="29"/>
      <c r="H33" s="29"/>
      <c r="I33" s="29"/>
      <c r="J33" s="29"/>
      <c r="K33" s="29" t="s">
        <v>31</v>
      </c>
      <c r="L33" s="59">
        <f t="shared" si="0"/>
        <v>1274.93808</v>
      </c>
      <c r="M33" s="59">
        <v>1274.93808</v>
      </c>
      <c r="N33" s="59"/>
      <c r="O33" s="59"/>
      <c r="P33" s="59"/>
      <c r="Q33" s="38"/>
      <c r="S33" s="73"/>
    </row>
    <row r="34" s="15" customFormat="1" ht="42" customHeight="1" spans="1:19">
      <c r="A34" s="29"/>
      <c r="B34" s="29"/>
      <c r="C34" s="29"/>
      <c r="D34" s="29"/>
      <c r="E34" s="29"/>
      <c r="F34" s="40"/>
      <c r="G34" s="29"/>
      <c r="H34" s="29"/>
      <c r="I34" s="29"/>
      <c r="J34" s="29"/>
      <c r="K34" s="29" t="s">
        <v>91</v>
      </c>
      <c r="L34" s="38">
        <f t="shared" si="0"/>
        <v>133</v>
      </c>
      <c r="M34" s="34">
        <v>133</v>
      </c>
      <c r="N34" s="59"/>
      <c r="O34" s="59"/>
      <c r="P34" s="59"/>
      <c r="Q34" s="38"/>
      <c r="S34" s="19"/>
    </row>
    <row r="35" s="15" customFormat="1" ht="65" customHeight="1" spans="1:19">
      <c r="A35" s="29"/>
      <c r="B35" s="29"/>
      <c r="C35" s="29"/>
      <c r="D35" s="29"/>
      <c r="E35" s="29"/>
      <c r="F35" s="40"/>
      <c r="G35" s="29"/>
      <c r="H35" s="29"/>
      <c r="I35" s="29"/>
      <c r="J35" s="29"/>
      <c r="K35" s="29" t="s">
        <v>83</v>
      </c>
      <c r="L35" s="38">
        <f t="shared" si="0"/>
        <v>608.02</v>
      </c>
      <c r="M35" s="34">
        <v>608.02</v>
      </c>
      <c r="N35" s="59"/>
      <c r="O35" s="59"/>
      <c r="P35" s="59"/>
      <c r="Q35" s="38"/>
      <c r="S35" s="19"/>
    </row>
    <row r="36" s="15" customFormat="1" ht="47" customHeight="1" spans="1:19">
      <c r="A36" s="29"/>
      <c r="B36" s="29"/>
      <c r="C36" s="29"/>
      <c r="D36" s="29"/>
      <c r="E36" s="29"/>
      <c r="F36" s="40"/>
      <c r="G36" s="29"/>
      <c r="H36" s="29"/>
      <c r="I36" s="29"/>
      <c r="J36" s="29"/>
      <c r="K36" s="29" t="s">
        <v>37</v>
      </c>
      <c r="L36" s="38">
        <f t="shared" si="0"/>
        <v>551.62792</v>
      </c>
      <c r="M36" s="34"/>
      <c r="N36" s="59">
        <v>551.62792</v>
      </c>
      <c r="O36" s="59"/>
      <c r="P36" s="59"/>
      <c r="Q36" s="38"/>
      <c r="S36" s="19"/>
    </row>
    <row r="37" s="15" customFormat="1" ht="65" customHeight="1" spans="1:19">
      <c r="A37" s="29"/>
      <c r="B37" s="29"/>
      <c r="C37" s="29"/>
      <c r="D37" s="29"/>
      <c r="E37" s="29"/>
      <c r="F37" s="40"/>
      <c r="G37" s="29"/>
      <c r="H37" s="29"/>
      <c r="I37" s="29"/>
      <c r="J37" s="29"/>
      <c r="K37" s="29" t="s">
        <v>54</v>
      </c>
      <c r="L37" s="38">
        <f t="shared" si="0"/>
        <v>1.6</v>
      </c>
      <c r="M37" s="34">
        <v>1.6</v>
      </c>
      <c r="N37" s="59"/>
      <c r="O37" s="59"/>
      <c r="P37" s="59"/>
      <c r="Q37" s="38"/>
      <c r="S37" s="19"/>
    </row>
    <row r="38" s="15" customFormat="1" ht="118" customHeight="1" spans="1:19">
      <c r="A38" s="29" t="s">
        <v>92</v>
      </c>
      <c r="B38" s="34" t="s">
        <v>93</v>
      </c>
      <c r="C38" s="34" t="s">
        <v>94</v>
      </c>
      <c r="D38" s="29" t="s">
        <v>45</v>
      </c>
      <c r="E38" s="34" t="s">
        <v>95</v>
      </c>
      <c r="F38" s="35" t="s">
        <v>96</v>
      </c>
      <c r="G38" s="29"/>
      <c r="H38" s="38" t="s">
        <v>27</v>
      </c>
      <c r="I38" s="29"/>
      <c r="J38" s="60" t="s">
        <v>97</v>
      </c>
      <c r="K38" s="29" t="s">
        <v>31</v>
      </c>
      <c r="L38" s="59">
        <f t="shared" si="0"/>
        <v>193</v>
      </c>
      <c r="M38" s="59">
        <v>193</v>
      </c>
      <c r="N38" s="59"/>
      <c r="O38" s="59"/>
      <c r="P38" s="59"/>
      <c r="Q38" s="59">
        <v>2022.12</v>
      </c>
      <c r="S38" s="68"/>
    </row>
    <row r="39" s="15" customFormat="1" ht="125" customHeight="1" spans="1:19">
      <c r="A39" s="29" t="s">
        <v>98</v>
      </c>
      <c r="B39" s="34" t="s">
        <v>99</v>
      </c>
      <c r="C39" s="34" t="s">
        <v>100</v>
      </c>
      <c r="D39" s="29" t="s">
        <v>45</v>
      </c>
      <c r="E39" s="34" t="s">
        <v>95</v>
      </c>
      <c r="F39" s="35" t="s">
        <v>101</v>
      </c>
      <c r="G39" s="29"/>
      <c r="H39" s="38" t="s">
        <v>27</v>
      </c>
      <c r="I39" s="29"/>
      <c r="J39" s="60" t="s">
        <v>97</v>
      </c>
      <c r="K39" s="29" t="s">
        <v>31</v>
      </c>
      <c r="L39" s="59">
        <f t="shared" si="0"/>
        <v>99.686944</v>
      </c>
      <c r="M39" s="59">
        <v>99.686944</v>
      </c>
      <c r="N39" s="59"/>
      <c r="O39" s="59"/>
      <c r="P39" s="59"/>
      <c r="Q39" s="38">
        <v>2022.12</v>
      </c>
      <c r="S39" s="68"/>
    </row>
    <row r="40" s="15" customFormat="1" ht="106" customHeight="1" spans="1:19">
      <c r="A40" s="29" t="s">
        <v>102</v>
      </c>
      <c r="B40" s="34" t="s">
        <v>103</v>
      </c>
      <c r="C40" s="34" t="s">
        <v>104</v>
      </c>
      <c r="D40" s="29" t="s">
        <v>45</v>
      </c>
      <c r="E40" s="34" t="s">
        <v>105</v>
      </c>
      <c r="F40" s="35" t="s">
        <v>106</v>
      </c>
      <c r="G40" s="29"/>
      <c r="H40" s="38" t="s">
        <v>27</v>
      </c>
      <c r="I40" s="29"/>
      <c r="J40" s="60" t="s">
        <v>107</v>
      </c>
      <c r="K40" s="29" t="s">
        <v>31</v>
      </c>
      <c r="L40" s="59">
        <f t="shared" si="0"/>
        <v>546</v>
      </c>
      <c r="M40" s="59">
        <v>546</v>
      </c>
      <c r="N40" s="59"/>
      <c r="O40" s="59"/>
      <c r="P40" s="59"/>
      <c r="Q40" s="59">
        <v>2022.12</v>
      </c>
      <c r="S40" s="19"/>
    </row>
    <row r="41" s="15" customFormat="1" ht="144" customHeight="1" spans="1:19">
      <c r="A41" s="29" t="s">
        <v>108</v>
      </c>
      <c r="B41" s="34" t="s">
        <v>109</v>
      </c>
      <c r="C41" s="34" t="s">
        <v>110</v>
      </c>
      <c r="D41" s="29" t="s">
        <v>58</v>
      </c>
      <c r="E41" s="34" t="s">
        <v>111</v>
      </c>
      <c r="F41" s="35" t="s">
        <v>112</v>
      </c>
      <c r="G41" s="29"/>
      <c r="H41" s="38" t="s">
        <v>27</v>
      </c>
      <c r="I41" s="29"/>
      <c r="J41" s="60" t="s">
        <v>113</v>
      </c>
      <c r="K41" s="29" t="s">
        <v>31</v>
      </c>
      <c r="L41" s="59">
        <f t="shared" si="0"/>
        <v>723.329899</v>
      </c>
      <c r="M41" s="59">
        <v>723.329899</v>
      </c>
      <c r="N41" s="59"/>
      <c r="O41" s="59"/>
      <c r="P41" s="59"/>
      <c r="Q41" s="38">
        <v>2022.11</v>
      </c>
      <c r="S41" s="68"/>
    </row>
    <row r="42" s="15" customFormat="1" ht="110" customHeight="1" spans="1:19">
      <c r="A42" s="29" t="s">
        <v>114</v>
      </c>
      <c r="B42" s="34" t="s">
        <v>115</v>
      </c>
      <c r="C42" s="34" t="s">
        <v>116</v>
      </c>
      <c r="D42" s="29" t="s">
        <v>45</v>
      </c>
      <c r="E42" s="34" t="s">
        <v>117</v>
      </c>
      <c r="F42" s="35" t="s">
        <v>118</v>
      </c>
      <c r="G42" s="29"/>
      <c r="H42" s="38" t="s">
        <v>27</v>
      </c>
      <c r="I42" s="29"/>
      <c r="J42" s="60" t="s">
        <v>113</v>
      </c>
      <c r="K42" s="29" t="s">
        <v>31</v>
      </c>
      <c r="L42" s="59">
        <f t="shared" si="0"/>
        <v>471.8888</v>
      </c>
      <c r="M42" s="59">
        <v>471.8888</v>
      </c>
      <c r="N42" s="59"/>
      <c r="O42" s="59"/>
      <c r="P42" s="59"/>
      <c r="Q42" s="38">
        <v>2022.12</v>
      </c>
      <c r="S42" s="74"/>
    </row>
    <row r="43" s="15" customFormat="1" ht="95" customHeight="1" spans="1:19">
      <c r="A43" s="29" t="s">
        <v>119</v>
      </c>
      <c r="B43" s="34" t="s">
        <v>120</v>
      </c>
      <c r="C43" s="34" t="s">
        <v>121</v>
      </c>
      <c r="D43" s="29" t="s">
        <v>45</v>
      </c>
      <c r="E43" s="34" t="s">
        <v>122</v>
      </c>
      <c r="F43" s="35" t="s">
        <v>123</v>
      </c>
      <c r="G43" s="29"/>
      <c r="H43" s="38" t="s">
        <v>27</v>
      </c>
      <c r="I43" s="29"/>
      <c r="J43" s="47" t="s">
        <v>97</v>
      </c>
      <c r="K43" s="29" t="s">
        <v>37</v>
      </c>
      <c r="L43" s="38">
        <f t="shared" si="0"/>
        <v>1000</v>
      </c>
      <c r="M43" s="38"/>
      <c r="N43" s="59">
        <v>1000</v>
      </c>
      <c r="O43" s="59"/>
      <c r="P43" s="59"/>
      <c r="Q43" s="59">
        <v>2022.12</v>
      </c>
      <c r="S43" s="19"/>
    </row>
    <row r="44" s="15" customFormat="1" ht="123" customHeight="1" spans="1:19">
      <c r="A44" s="29" t="s">
        <v>124</v>
      </c>
      <c r="B44" s="34" t="s">
        <v>125</v>
      </c>
      <c r="C44" s="34" t="s">
        <v>126</v>
      </c>
      <c r="D44" s="29" t="s">
        <v>45</v>
      </c>
      <c r="E44" s="34" t="s">
        <v>127</v>
      </c>
      <c r="F44" s="35" t="s">
        <v>128</v>
      </c>
      <c r="G44" s="29"/>
      <c r="H44" s="38" t="s">
        <v>27</v>
      </c>
      <c r="I44" s="29"/>
      <c r="J44" s="47" t="s">
        <v>97</v>
      </c>
      <c r="K44" s="29" t="s">
        <v>37</v>
      </c>
      <c r="L44" s="38">
        <f t="shared" si="0"/>
        <v>1000</v>
      </c>
      <c r="M44" s="38"/>
      <c r="N44" s="59">
        <v>1000</v>
      </c>
      <c r="O44" s="59"/>
      <c r="P44" s="59"/>
      <c r="Q44" s="59">
        <v>2022.12</v>
      </c>
      <c r="S44" s="19"/>
    </row>
    <row r="45" s="15" customFormat="1" ht="73" customHeight="1" spans="1:19">
      <c r="A45" s="29" t="s">
        <v>129</v>
      </c>
      <c r="B45" s="34" t="s">
        <v>130</v>
      </c>
      <c r="C45" s="41" t="s">
        <v>131</v>
      </c>
      <c r="D45" s="42" t="s">
        <v>45</v>
      </c>
      <c r="E45" s="41" t="s">
        <v>132</v>
      </c>
      <c r="F45" s="43" t="s">
        <v>133</v>
      </c>
      <c r="G45" s="29"/>
      <c r="H45" s="38" t="s">
        <v>27</v>
      </c>
      <c r="I45" s="29"/>
      <c r="J45" s="47" t="s">
        <v>28</v>
      </c>
      <c r="K45" s="29" t="s">
        <v>37</v>
      </c>
      <c r="L45" s="38">
        <f t="shared" si="0"/>
        <v>10</v>
      </c>
      <c r="M45" s="38"/>
      <c r="N45" s="59">
        <v>10</v>
      </c>
      <c r="O45" s="59"/>
      <c r="P45" s="59"/>
      <c r="Q45" s="75">
        <v>2022.12</v>
      </c>
      <c r="S45" s="19"/>
    </row>
    <row r="46" s="15" customFormat="1" ht="69" customHeight="1" spans="1:19">
      <c r="A46" s="29"/>
      <c r="B46" s="34"/>
      <c r="C46" s="44"/>
      <c r="D46" s="45"/>
      <c r="E46" s="44"/>
      <c r="F46" s="46"/>
      <c r="G46" s="29"/>
      <c r="H46" s="38"/>
      <c r="I46" s="29"/>
      <c r="J46" s="47"/>
      <c r="K46" s="29" t="s">
        <v>31</v>
      </c>
      <c r="L46" s="59">
        <f t="shared" si="0"/>
        <v>162.206</v>
      </c>
      <c r="M46" s="59">
        <v>162.206</v>
      </c>
      <c r="N46" s="59"/>
      <c r="O46" s="59"/>
      <c r="P46" s="59"/>
      <c r="Q46" s="76"/>
      <c r="S46" s="19"/>
    </row>
    <row r="47" s="15" customFormat="1" ht="151" customHeight="1" spans="1:19">
      <c r="A47" s="29" t="s">
        <v>134</v>
      </c>
      <c r="B47" s="34" t="s">
        <v>135</v>
      </c>
      <c r="C47" s="34" t="s">
        <v>136</v>
      </c>
      <c r="D47" s="29" t="s">
        <v>45</v>
      </c>
      <c r="E47" s="34" t="s">
        <v>137</v>
      </c>
      <c r="F47" s="35" t="s">
        <v>138</v>
      </c>
      <c r="G47" s="29"/>
      <c r="H47" s="38" t="s">
        <v>27</v>
      </c>
      <c r="I47" s="29"/>
      <c r="J47" s="47" t="s">
        <v>107</v>
      </c>
      <c r="K47" s="29" t="s">
        <v>31</v>
      </c>
      <c r="L47" s="59">
        <f t="shared" si="0"/>
        <v>541</v>
      </c>
      <c r="M47" s="59">
        <v>541</v>
      </c>
      <c r="N47" s="59"/>
      <c r="O47" s="59"/>
      <c r="P47" s="59"/>
      <c r="Q47" s="59">
        <v>2022.12</v>
      </c>
      <c r="S47" s="19"/>
    </row>
    <row r="48" s="15" customFormat="1" ht="139" customHeight="1" spans="1:19">
      <c r="A48" s="29" t="s">
        <v>139</v>
      </c>
      <c r="B48" s="34" t="s">
        <v>140</v>
      </c>
      <c r="C48" s="47" t="s">
        <v>40</v>
      </c>
      <c r="D48" s="29" t="s">
        <v>45</v>
      </c>
      <c r="E48" s="34" t="s">
        <v>41</v>
      </c>
      <c r="F48" s="48" t="s">
        <v>141</v>
      </c>
      <c r="G48" s="29" t="s">
        <v>27</v>
      </c>
      <c r="H48" s="38"/>
      <c r="I48" s="29"/>
      <c r="J48" s="47" t="s">
        <v>28</v>
      </c>
      <c r="K48" s="29" t="s">
        <v>37</v>
      </c>
      <c r="L48" s="59">
        <f t="shared" si="0"/>
        <v>1525.73195</v>
      </c>
      <c r="M48" s="59"/>
      <c r="N48" s="59">
        <v>1525.73195</v>
      </c>
      <c r="O48" s="59"/>
      <c r="P48" s="59"/>
      <c r="Q48" s="59">
        <v>2022.12</v>
      </c>
      <c r="S48" s="19"/>
    </row>
    <row r="49" s="15" customFormat="1" ht="128" customHeight="1" spans="1:19">
      <c r="A49" s="29" t="s">
        <v>142</v>
      </c>
      <c r="B49" s="34" t="s">
        <v>143</v>
      </c>
      <c r="C49" s="49" t="s">
        <v>144</v>
      </c>
      <c r="D49" s="29" t="s">
        <v>45</v>
      </c>
      <c r="E49" s="47" t="s">
        <v>145</v>
      </c>
      <c r="F49" s="50" t="s">
        <v>146</v>
      </c>
      <c r="G49" s="29"/>
      <c r="H49" s="38"/>
      <c r="I49" s="29" t="s">
        <v>27</v>
      </c>
      <c r="J49" s="47" t="s">
        <v>19</v>
      </c>
      <c r="K49" s="29" t="s">
        <v>37</v>
      </c>
      <c r="L49" s="59">
        <f t="shared" si="0"/>
        <v>0.23805</v>
      </c>
      <c r="M49" s="59"/>
      <c r="N49" s="59">
        <v>0.23805</v>
      </c>
      <c r="O49" s="59"/>
      <c r="P49" s="59"/>
      <c r="Q49" s="59">
        <v>2022.12</v>
      </c>
      <c r="S49" s="19"/>
    </row>
    <row r="50" s="15" customFormat="1" ht="162" customHeight="1" spans="1:19">
      <c r="A50" s="29" t="s">
        <v>147</v>
      </c>
      <c r="B50" s="34" t="s">
        <v>148</v>
      </c>
      <c r="C50" s="49" t="s">
        <v>71</v>
      </c>
      <c r="D50" s="29" t="s">
        <v>45</v>
      </c>
      <c r="E50" s="34" t="s">
        <v>41</v>
      </c>
      <c r="F50" s="50" t="s">
        <v>149</v>
      </c>
      <c r="G50" s="29" t="s">
        <v>27</v>
      </c>
      <c r="H50" s="38"/>
      <c r="I50" s="29"/>
      <c r="J50" s="47" t="s">
        <v>60</v>
      </c>
      <c r="K50" s="29" t="s">
        <v>37</v>
      </c>
      <c r="L50" s="59">
        <f t="shared" si="0"/>
        <v>500</v>
      </c>
      <c r="M50" s="59"/>
      <c r="N50" s="59">
        <v>500</v>
      </c>
      <c r="O50" s="59"/>
      <c r="P50" s="59"/>
      <c r="Q50" s="59">
        <v>2022.12</v>
      </c>
      <c r="S50" s="19"/>
    </row>
    <row r="51" s="15" customFormat="1" ht="139" customHeight="1" spans="1:19">
      <c r="A51" s="29" t="s">
        <v>150</v>
      </c>
      <c r="B51" s="34" t="s">
        <v>151</v>
      </c>
      <c r="C51" s="51" t="s">
        <v>152</v>
      </c>
      <c r="D51" s="29" t="s">
        <v>45</v>
      </c>
      <c r="E51" s="34" t="s">
        <v>153</v>
      </c>
      <c r="F51" s="35" t="s">
        <v>154</v>
      </c>
      <c r="G51" s="29"/>
      <c r="H51" s="38"/>
      <c r="I51" s="29" t="s">
        <v>27</v>
      </c>
      <c r="J51" s="47" t="s">
        <v>107</v>
      </c>
      <c r="K51" s="29" t="s">
        <v>37</v>
      </c>
      <c r="L51" s="59">
        <f t="shared" si="0"/>
        <v>62.82</v>
      </c>
      <c r="M51" s="59"/>
      <c r="N51" s="59">
        <v>62.82</v>
      </c>
      <c r="O51" s="59"/>
      <c r="P51" s="59"/>
      <c r="Q51" s="59">
        <v>2022.12</v>
      </c>
      <c r="S51" s="19"/>
    </row>
    <row r="52" s="15" customFormat="1" ht="140" customHeight="1" spans="1:19">
      <c r="A52" s="29" t="s">
        <v>155</v>
      </c>
      <c r="B52" s="34" t="s">
        <v>156</v>
      </c>
      <c r="C52" s="51" t="s">
        <v>157</v>
      </c>
      <c r="D52" s="29" t="s">
        <v>58</v>
      </c>
      <c r="E52" s="47" t="s">
        <v>158</v>
      </c>
      <c r="F52" s="35" t="s">
        <v>159</v>
      </c>
      <c r="G52" s="29"/>
      <c r="H52" s="38"/>
      <c r="I52" s="29" t="s">
        <v>27</v>
      </c>
      <c r="J52" s="47" t="s">
        <v>19</v>
      </c>
      <c r="K52" s="29" t="s">
        <v>31</v>
      </c>
      <c r="L52" s="59">
        <f t="shared" si="0"/>
        <v>940.5</v>
      </c>
      <c r="M52" s="59">
        <v>940.5</v>
      </c>
      <c r="N52" s="59"/>
      <c r="O52" s="59"/>
      <c r="P52" s="59"/>
      <c r="Q52" s="59">
        <v>2022.11</v>
      </c>
      <c r="S52" s="19"/>
    </row>
    <row r="53" ht="118" customHeight="1" spans="1:17">
      <c r="A53" s="29" t="s">
        <v>160</v>
      </c>
      <c r="B53" s="39" t="s">
        <v>161</v>
      </c>
      <c r="C53" s="52" t="s">
        <v>162</v>
      </c>
      <c r="D53" s="29" t="s">
        <v>45</v>
      </c>
      <c r="E53" s="53" t="s">
        <v>163</v>
      </c>
      <c r="F53" s="54" t="s">
        <v>164</v>
      </c>
      <c r="G53" s="52"/>
      <c r="H53" s="52"/>
      <c r="I53" s="29" t="s">
        <v>27</v>
      </c>
      <c r="J53" s="52" t="s">
        <v>19</v>
      </c>
      <c r="K53" s="52" t="s">
        <v>165</v>
      </c>
      <c r="L53" s="59">
        <f t="shared" si="0"/>
        <v>210</v>
      </c>
      <c r="M53" s="61"/>
      <c r="N53" s="61"/>
      <c r="O53" s="61"/>
      <c r="P53" s="59">
        <v>210</v>
      </c>
      <c r="Q53" s="59">
        <v>2022.12</v>
      </c>
    </row>
  </sheetData>
  <autoFilter ref="A4:S53">
    <extLst/>
  </autoFilter>
  <mergeCells count="106">
    <mergeCell ref="A1:Q1"/>
    <mergeCell ref="L2:P2"/>
    <mergeCell ref="B5:C5"/>
    <mergeCell ref="A2:A4"/>
    <mergeCell ref="A6:A7"/>
    <mergeCell ref="A8:A10"/>
    <mergeCell ref="A12:A14"/>
    <mergeCell ref="A15:A17"/>
    <mergeCell ref="A22:A23"/>
    <mergeCell ref="A24:A28"/>
    <mergeCell ref="A29:A37"/>
    <mergeCell ref="A45:A46"/>
    <mergeCell ref="B2:B4"/>
    <mergeCell ref="B6:B7"/>
    <mergeCell ref="B8:B10"/>
    <mergeCell ref="B12:B14"/>
    <mergeCell ref="B15:B17"/>
    <mergeCell ref="B22:B23"/>
    <mergeCell ref="B24:B28"/>
    <mergeCell ref="B29:B37"/>
    <mergeCell ref="B45:B46"/>
    <mergeCell ref="C2:C4"/>
    <mergeCell ref="C6:C7"/>
    <mergeCell ref="C8:C10"/>
    <mergeCell ref="C12:C14"/>
    <mergeCell ref="C15:C17"/>
    <mergeCell ref="C22:C23"/>
    <mergeCell ref="C24:C28"/>
    <mergeCell ref="C29:C37"/>
    <mergeCell ref="C45:C46"/>
    <mergeCell ref="D2:D4"/>
    <mergeCell ref="D6:D7"/>
    <mergeCell ref="D8:D10"/>
    <mergeCell ref="D12:D14"/>
    <mergeCell ref="D15:D17"/>
    <mergeCell ref="D22:D23"/>
    <mergeCell ref="D24:D28"/>
    <mergeCell ref="D29:D37"/>
    <mergeCell ref="D45:D46"/>
    <mergeCell ref="E2:E4"/>
    <mergeCell ref="E6:E7"/>
    <mergeCell ref="E8:E10"/>
    <mergeCell ref="E12:E14"/>
    <mergeCell ref="E15:E17"/>
    <mergeCell ref="E22:E23"/>
    <mergeCell ref="E24:E28"/>
    <mergeCell ref="E29:E37"/>
    <mergeCell ref="E45:E46"/>
    <mergeCell ref="F2:F4"/>
    <mergeCell ref="F6:F7"/>
    <mergeCell ref="F8:F10"/>
    <mergeCell ref="F12:F14"/>
    <mergeCell ref="F15:F17"/>
    <mergeCell ref="F22:F23"/>
    <mergeCell ref="F24:F28"/>
    <mergeCell ref="F29:F37"/>
    <mergeCell ref="F45:F46"/>
    <mergeCell ref="G6:G7"/>
    <mergeCell ref="G8:G10"/>
    <mergeCell ref="G12:G14"/>
    <mergeCell ref="G15:G17"/>
    <mergeCell ref="G22:G23"/>
    <mergeCell ref="G24:G28"/>
    <mergeCell ref="G29:G37"/>
    <mergeCell ref="G45:G46"/>
    <mergeCell ref="H6:H7"/>
    <mergeCell ref="H8:H10"/>
    <mergeCell ref="H12:H14"/>
    <mergeCell ref="H15:H17"/>
    <mergeCell ref="H22:H23"/>
    <mergeCell ref="H24:H28"/>
    <mergeCell ref="H29:H37"/>
    <mergeCell ref="H45:H46"/>
    <mergeCell ref="I6:I7"/>
    <mergeCell ref="I8:I10"/>
    <mergeCell ref="I12:I14"/>
    <mergeCell ref="I15:I17"/>
    <mergeCell ref="I22:I23"/>
    <mergeCell ref="I24:I28"/>
    <mergeCell ref="I29:I37"/>
    <mergeCell ref="I45:I46"/>
    <mergeCell ref="J2:J4"/>
    <mergeCell ref="J6:J7"/>
    <mergeCell ref="J8:J10"/>
    <mergeCell ref="J12:J14"/>
    <mergeCell ref="J15:J17"/>
    <mergeCell ref="J22:J23"/>
    <mergeCell ref="J24:J28"/>
    <mergeCell ref="J29:J37"/>
    <mergeCell ref="J45:J46"/>
    <mergeCell ref="K2:K4"/>
    <mergeCell ref="L3:L4"/>
    <mergeCell ref="M3:M4"/>
    <mergeCell ref="N3:N4"/>
    <mergeCell ref="O3:O4"/>
    <mergeCell ref="P3:P4"/>
    <mergeCell ref="Q2:Q4"/>
    <mergeCell ref="Q6:Q7"/>
    <mergeCell ref="Q8:Q10"/>
    <mergeCell ref="Q12:Q14"/>
    <mergeCell ref="Q15:Q17"/>
    <mergeCell ref="Q22:Q23"/>
    <mergeCell ref="Q24:Q28"/>
    <mergeCell ref="Q29:Q37"/>
    <mergeCell ref="Q45:Q46"/>
    <mergeCell ref="G2:I3"/>
  </mergeCells>
  <printOptions horizontalCentered="1"/>
  <pageMargins left="0.196527777777778" right="0.2" top="0.196527777777778" bottom="0.2" header="0.39" footer="0.236111111111111"/>
  <pageSetup paperSize="8" scale="50" fitToHeight="0" orientation="landscape" horizontalDpi="600" verticalDpi="600"/>
  <headerFooter alignWithMargins="0" scaleWithDoc="0">
    <oddFooter>&amp;C第 &amp;P 页，共 &amp;N 页</oddFooter>
  </headerFooter>
  <rowBreaks count="5" manualBreakCount="5">
    <brk id="53" max="16383" man="1"/>
    <brk id="53" max="16383" man="1"/>
    <brk id="53" max="16383" man="1"/>
    <brk id="54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M21" sqref="M6:N60"/>
    </sheetView>
  </sheetViews>
  <sheetFormatPr defaultColWidth="9" defaultRowHeight="14.25" outlineLevelCol="7"/>
  <cols>
    <col min="1" max="1" width="33.625" style="1" customWidth="1"/>
    <col min="2" max="2" width="5.75" style="1" customWidth="1"/>
    <col min="3" max="3" width="13.125" style="1" customWidth="1"/>
    <col min="4" max="4" width="8.375" style="1" customWidth="1"/>
    <col min="5" max="5" width="44.5" style="1" customWidth="1"/>
    <col min="6" max="6" width="11.125" style="1"/>
    <col min="7" max="7" width="34.5" style="1" customWidth="1"/>
    <col min="8" max="8" width="15" style="1" customWidth="1"/>
    <col min="9" max="16384" width="9" style="2"/>
  </cols>
  <sheetData>
    <row r="1" ht="24" customHeight="1" spans="1:8">
      <c r="A1" s="3" t="s">
        <v>166</v>
      </c>
      <c r="B1" s="3"/>
      <c r="C1" s="4" t="s">
        <v>167</v>
      </c>
      <c r="D1" s="5"/>
      <c r="E1" s="4" t="s">
        <v>168</v>
      </c>
      <c r="F1" s="5"/>
      <c r="G1" s="6" t="s">
        <v>169</v>
      </c>
      <c r="H1" s="7"/>
    </row>
    <row r="2" ht="24" customHeight="1" spans="1:8">
      <c r="A2" s="8" t="s">
        <v>22</v>
      </c>
      <c r="B2" s="8">
        <v>661.2</v>
      </c>
      <c r="C2" s="8" t="s">
        <v>79</v>
      </c>
      <c r="D2" s="8">
        <v>932.55</v>
      </c>
      <c r="E2" s="8" t="s">
        <v>120</v>
      </c>
      <c r="F2" s="8">
        <v>1000</v>
      </c>
      <c r="G2" s="8" t="s">
        <v>93</v>
      </c>
      <c r="H2" s="8">
        <v>230</v>
      </c>
    </row>
    <row r="3" ht="24" customHeight="1" spans="1:8">
      <c r="A3" s="8" t="s">
        <v>33</v>
      </c>
      <c r="B3" s="8">
        <v>156</v>
      </c>
      <c r="C3" s="8" t="s">
        <v>85</v>
      </c>
      <c r="D3" s="8">
        <v>1787.814</v>
      </c>
      <c r="E3" s="8" t="s">
        <v>125</v>
      </c>
      <c r="F3" s="8">
        <v>1000</v>
      </c>
      <c r="G3" s="8" t="s">
        <v>99</v>
      </c>
      <c r="H3" s="8">
        <v>118</v>
      </c>
    </row>
    <row r="4" ht="24" customHeight="1" spans="1:8">
      <c r="A4" s="8" t="s">
        <v>39</v>
      </c>
      <c r="B4" s="8">
        <v>3000</v>
      </c>
      <c r="C4" s="8"/>
      <c r="D4" s="8"/>
      <c r="E4" s="8" t="s">
        <v>130</v>
      </c>
      <c r="F4" s="5">
        <v>162.206</v>
      </c>
      <c r="G4" s="8" t="s">
        <v>103</v>
      </c>
      <c r="H4" s="8">
        <v>546</v>
      </c>
    </row>
    <row r="5" ht="24" customHeight="1" spans="1:8">
      <c r="A5" s="8" t="s">
        <v>44</v>
      </c>
      <c r="B5" s="8">
        <v>19500</v>
      </c>
      <c r="C5" s="8"/>
      <c r="D5" s="8"/>
      <c r="E5" s="8" t="s">
        <v>135</v>
      </c>
      <c r="F5" s="8">
        <v>541</v>
      </c>
      <c r="G5" s="8" t="s">
        <v>109</v>
      </c>
      <c r="H5" s="8">
        <v>800</v>
      </c>
    </row>
    <row r="6" ht="24" customHeight="1" spans="1:8">
      <c r="A6" s="8" t="s">
        <v>49</v>
      </c>
      <c r="B6" s="8">
        <v>626.7</v>
      </c>
      <c r="C6" s="8"/>
      <c r="D6" s="8"/>
      <c r="E6" s="8"/>
      <c r="F6" s="8"/>
      <c r="G6" s="8" t="s">
        <v>115</v>
      </c>
      <c r="H6" s="8">
        <v>500</v>
      </c>
    </row>
    <row r="7" ht="24" customHeight="1" spans="1:8">
      <c r="A7" s="8" t="s">
        <v>57</v>
      </c>
      <c r="B7" s="8">
        <v>3800</v>
      </c>
      <c r="C7" s="8"/>
      <c r="D7" s="8"/>
      <c r="E7" s="8"/>
      <c r="F7" s="8"/>
      <c r="G7" s="8"/>
      <c r="H7" s="8"/>
    </row>
    <row r="8" ht="24" customHeight="1" spans="1:8">
      <c r="A8" s="8" t="s">
        <v>62</v>
      </c>
      <c r="B8" s="8">
        <v>3000</v>
      </c>
      <c r="C8" s="8"/>
      <c r="D8" s="8"/>
      <c r="E8" s="8"/>
      <c r="F8" s="8"/>
      <c r="G8" s="8"/>
      <c r="H8" s="8"/>
    </row>
    <row r="9" ht="24" customHeight="1" spans="1:8">
      <c r="A9" s="8" t="s">
        <v>170</v>
      </c>
      <c r="B9" s="8">
        <v>1000</v>
      </c>
      <c r="C9" s="8"/>
      <c r="D9" s="8"/>
      <c r="E9" s="8"/>
      <c r="F9" s="8"/>
      <c r="G9" s="8"/>
      <c r="H9" s="8"/>
    </row>
    <row r="10" ht="24" customHeight="1" spans="1:8">
      <c r="A10" s="8" t="s">
        <v>171</v>
      </c>
      <c r="B10" s="8">
        <v>2000</v>
      </c>
      <c r="C10" s="8"/>
      <c r="D10" s="8"/>
      <c r="E10" s="8"/>
      <c r="F10" s="8"/>
      <c r="G10" s="8"/>
      <c r="H10" s="8"/>
    </row>
    <row r="11" ht="24" customHeight="1" spans="1:8">
      <c r="A11" s="8" t="s">
        <v>74</v>
      </c>
      <c r="B11" s="8">
        <v>60</v>
      </c>
      <c r="C11" s="8"/>
      <c r="D11" s="8"/>
      <c r="E11" s="8"/>
      <c r="F11" s="8"/>
      <c r="G11" s="8"/>
      <c r="H11" s="8"/>
    </row>
    <row r="12" ht="24" customHeight="1" spans="1:8">
      <c r="A12" s="8" t="s">
        <v>20</v>
      </c>
      <c r="B12" s="8">
        <f>SUM(B2:B11)</f>
        <v>33803.9</v>
      </c>
      <c r="C12" s="8">
        <f t="shared" ref="C12:H12" si="0">SUM(C2:C11)</f>
        <v>0</v>
      </c>
      <c r="D12" s="8">
        <f t="shared" si="0"/>
        <v>2720.364</v>
      </c>
      <c r="E12" s="8">
        <f t="shared" si="0"/>
        <v>0</v>
      </c>
      <c r="F12" s="8">
        <f t="shared" si="0"/>
        <v>2703.206</v>
      </c>
      <c r="G12" s="8">
        <f t="shared" si="0"/>
        <v>0</v>
      </c>
      <c r="H12" s="8">
        <f t="shared" si="0"/>
        <v>2194</v>
      </c>
    </row>
    <row r="13" ht="24" customHeight="1" spans="1:8">
      <c r="A13" s="9"/>
      <c r="B13" s="9"/>
      <c r="C13" s="9"/>
      <c r="D13" s="9"/>
      <c r="E13" s="10">
        <f>B12+D12+F12+H12</f>
        <v>41421.47</v>
      </c>
      <c r="F13" s="8"/>
      <c r="G13" s="8"/>
      <c r="H13" s="9"/>
    </row>
    <row r="14" ht="24" customHeight="1" spans="1:8">
      <c r="A14" s="9"/>
      <c r="B14" s="9">
        <f>B12/E13</f>
        <v>0.81609609702408</v>
      </c>
      <c r="C14" s="9"/>
      <c r="D14" s="9">
        <f>D12/E13</f>
        <v>0.0656752162586214</v>
      </c>
      <c r="E14" s="9"/>
      <c r="F14" s="8">
        <f>F12/E13</f>
        <v>0.0652609866332605</v>
      </c>
      <c r="G14" s="8"/>
      <c r="H14" s="9">
        <f>H12/E13</f>
        <v>0.0529677000840385</v>
      </c>
    </row>
    <row r="15" ht="24" customHeight="1" spans="1:8">
      <c r="A15" s="9"/>
      <c r="B15" s="9"/>
      <c r="C15" s="9"/>
      <c r="D15" s="9"/>
      <c r="E15" s="9"/>
      <c r="F15" s="8"/>
      <c r="G15" s="9"/>
      <c r="H15" s="9"/>
    </row>
    <row r="16" ht="24" customHeight="1" spans="1:8">
      <c r="A16" s="9"/>
      <c r="B16" s="9"/>
      <c r="C16" s="9"/>
      <c r="D16" s="9"/>
      <c r="E16" s="9"/>
      <c r="F16" s="9"/>
      <c r="G16" s="9"/>
      <c r="H16" s="9"/>
    </row>
    <row r="17" spans="6:7">
      <c r="F17" s="9"/>
      <c r="G17" s="9"/>
    </row>
    <row r="18" spans="6:7">
      <c r="F18" s="9"/>
      <c r="G18" s="9"/>
    </row>
    <row r="19" spans="6:6">
      <c r="F19" s="9"/>
    </row>
  </sheetData>
  <mergeCells count="4">
    <mergeCell ref="A1:B1"/>
    <mergeCell ref="C1:D1"/>
    <mergeCell ref="E1:F1"/>
    <mergeCell ref="G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整合方案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Administrator</cp:lastModifiedBy>
  <dcterms:created xsi:type="dcterms:W3CDTF">2019-03-19T17:57:00Z</dcterms:created>
  <dcterms:modified xsi:type="dcterms:W3CDTF">2022-12-02T11:38:27Z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false</vt:bool>
  </property>
  <property fmtid="{D5CDD505-2E9C-101B-9397-08002B2CF9AE}" pid="4" name="ICV">
    <vt:lpwstr>B4D8E2B695F24179B56D63E5EC1C058D</vt:lpwstr>
  </property>
</Properties>
</file>