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722"/>
  </bookViews>
  <sheets>
    <sheet name="2022年第二批项目清单" sheetId="16" r:id="rId1"/>
    <sheet name="Sheet1" sheetId="17" r:id="rId2"/>
  </sheets>
  <definedNames>
    <definedName name="_xlnm._FilterDatabase" localSheetId="0" hidden="1">'2022年第二批项目清单'!$A$1:$XEW$16</definedName>
    <definedName name="_xlnm.Print_Area" localSheetId="0">'2022年第二批项目清单'!$A$1:$R$16</definedName>
  </definedNames>
  <calcPr calcId="144525"/>
</workbook>
</file>

<file path=xl/sharedStrings.xml><?xml version="1.0" encoding="utf-8"?>
<sst xmlns="http://schemas.openxmlformats.org/spreadsheetml/2006/main" count="91" uniqueCount="74">
  <si>
    <t>喀什市2022年第二批使用中央财政衔接推进乡村振兴补助资金项目计划备案表</t>
  </si>
  <si>
    <t>序号</t>
  </si>
  <si>
    <t>县市</t>
  </si>
  <si>
    <t>项目库
编号</t>
  </si>
  <si>
    <t>项目名称</t>
  </si>
  <si>
    <t>项目类别</t>
  </si>
  <si>
    <t>建设
性质</t>
  </si>
  <si>
    <t>建设起止年限</t>
  </si>
  <si>
    <t>建设地点及内容</t>
  </si>
  <si>
    <t>资金来源（万元）</t>
  </si>
  <si>
    <t>绩效目标</t>
  </si>
  <si>
    <t>责任单位</t>
  </si>
  <si>
    <t>责任人</t>
  </si>
  <si>
    <t>备注</t>
  </si>
  <si>
    <t>合计</t>
  </si>
  <si>
    <t>中央衔接补助资金</t>
  </si>
  <si>
    <t>地方专项扶贫资金</t>
  </si>
  <si>
    <t>行业资金</t>
  </si>
  <si>
    <t>援疆资金</t>
  </si>
  <si>
    <t>其他</t>
  </si>
  <si>
    <t>合计（6个）</t>
  </si>
  <si>
    <t>一</t>
  </si>
  <si>
    <t>产业增收类（3个）</t>
  </si>
  <si>
    <t>（一）</t>
  </si>
  <si>
    <t>种子工程（2个）</t>
  </si>
  <si>
    <t>喀什市</t>
  </si>
  <si>
    <t>kss2022008</t>
  </si>
  <si>
    <t>蔬菜日光温室育苗</t>
  </si>
  <si>
    <t>产业
增收</t>
  </si>
  <si>
    <t>新建</t>
  </si>
  <si>
    <t>2022.02-2022.08</t>
  </si>
  <si>
    <t>总投资：993.6万元（涉农整合资金）；规模：48座。
建设内容：市级统筹对7个乡镇8个村现有48的座日光温室进行春秋冬三茬蔬菜育苗，每座温室每茬育23万株菜苗，每株补助0.3元，农民自筹0.1元，每茬补助6.9万元，三茬20.7万元,投资993.6万元；分别为英吾斯坦乡4村9座，阿克喀什乡1村4座，阿瓦提乡4村4座，浩罕乡12村6座，伯什克然木乡13村4座、17村深喀产业园14座，色满乡7村2座，荒地乡2村5座。
使用年限：当年
建设地点：英吾斯坦乡、阿克喀什乡、荒地乡、阿瓦提乡、伯什克然木乡、浩罕乡、色满乡</t>
  </si>
  <si>
    <t>通过育苗补助，带动特色蔬菜产业持续发展壮大，降低农户种植成本，直接带动农户增产增收，每亩年增收600元以上。间接效益：促进12万亩蔬菜提早上市、抢占市场，带动农户种植积极性，特色产业逐年壮大。</t>
  </si>
  <si>
    <t>农业农村局、涉及各乡镇党委政府</t>
  </si>
  <si>
    <t>张强</t>
  </si>
  <si>
    <t>kss2022009</t>
  </si>
  <si>
    <t>阿克喀什乡蔬菜日光温室育苗</t>
  </si>
  <si>
    <r>
      <rPr>
        <sz val="14"/>
        <color theme="1"/>
        <rFont val="方正仿宋_GBK"/>
        <charset val="134"/>
      </rPr>
      <t>总投资：156万元（涉农整合资金）；规模：13座
建设内容：对阿克喀什乡1村现有的13座</t>
    </r>
    <r>
      <rPr>
        <sz val="14"/>
        <rFont val="方正仿宋_GBK"/>
        <charset val="134"/>
      </rPr>
      <t>日光温室，进行冬春季2茬育苗（春提早育双膜瓜苗、秋延迟育高产陇椒苗），每座育20万株，每株补助0.3元</t>
    </r>
    <r>
      <rPr>
        <sz val="14"/>
        <color theme="1"/>
        <rFont val="方正仿宋_GBK"/>
        <charset val="134"/>
      </rPr>
      <t>，农民自筹0.1元，每茬6万元，两茬12万元，投资156万元。
使用年限：当年
建设地点：阿克喀什乡1村</t>
    </r>
  </si>
  <si>
    <t>通过育苗补助，带动特色双膜瓜和高产陇椒产业持续发展壮大，降低农户种植成本，直接带动农户增产增收，每亩年增收600元以上。间接效益：促进2000亩双膜瓜、1000亩陇椒蔬菜提早上市、抢占市场，带动农户种植积极性，特色产业逐年壮大。</t>
  </si>
  <si>
    <t>农业农村局、阿克喀什乡</t>
  </si>
  <si>
    <t>张强、保金志</t>
  </si>
  <si>
    <t>（二）</t>
  </si>
  <si>
    <t>农业种植类（ 1个）</t>
  </si>
  <si>
    <t>kss2022002</t>
  </si>
  <si>
    <t>深喀现代农业生态产业园集中连片日光温室(二期)</t>
  </si>
  <si>
    <t>2022.03-2022.10</t>
  </si>
  <si>
    <t>总投资：39000万元（衔接资金、涉农整合资金19500万元，按照上级园区建设1:1撬动其他资金的要求，通过温室抵押贷款进行金融贷款19500万元）；规模：1000座日光温室。
建设内容：在伯什克然木乡17村（深喀现代农业产业园）内，投资39000万元，集中连片建设日光温室1000座，规格80*10米，每座投资39万元。
使用年限：20年
建设地点：伯什克然木乡17村（良种场深喀产业园内）</t>
  </si>
  <si>
    <t>加大产业结构调整，促进蔬菜产业发展，由良种场负责运营或组建合作社进行集约化管理，将深喀产业园扶贫资金投入的能形成经营类资产项目，确权至60个拆分村集体，充分利用蔬菜服务队进行管理，除成本外，前三年每年每座温室收益不低于6000元，收益稳定后年收益不低于银行同期贷款利率，用于巩固脱贫攻坚成果，直接带动一产就业50人以上，增加农民收入，为打造喀什市“菜篮子”工程奠定基础。</t>
  </si>
  <si>
    <t>农业农村局</t>
  </si>
  <si>
    <t>二</t>
  </si>
  <si>
    <t>就业项目（2个）</t>
  </si>
  <si>
    <t>kss2022018</t>
  </si>
  <si>
    <t>农业技术服务</t>
  </si>
  <si>
    <t>就业增收</t>
  </si>
  <si>
    <t>2022.02-2022.11</t>
  </si>
  <si>
    <t>总投资：1508万元（涉农整合）；规模：7.54万亩。
建设内容：通过第三方购买服务，对10个乡镇种植的7.54万亩蔬菜进行技术指导，每亩补助200元，其中：菜苗定植、追肥（每年2次），病虫害防控每年6次，保护地日常温湿度调控。分别为阿克喀什乡10000亩、伯什克然木乡12350亩、浩罕乡6250亩、英吾斯坦乡16400亩、阿瓦提乡12500亩、帕哈太克里乡6900亩、色满乡8250亩、夏马勒巴格镇1000亩、荒地乡150亩、乃则尔巴格镇1600亩。
使用年限：当年
建设地点：阿克喀什乡、伯什克然木乡、浩罕乡、英吾斯坦乡、阿瓦提乡、帕哈太克里乡、色满乡、夏马勒巴格镇、荒地乡、乃则尔巴格镇</t>
  </si>
  <si>
    <t>通过第三方购买服务，为7.54万亩种植业（蔬菜）提供技术指导，确保不因误农时和病虫害造成减产和品质下降，提高蔬菜产量，增加农户收入。直接带动1508人（脱贫户、监测对象）就业，实现人均年增收10000元。</t>
  </si>
  <si>
    <t>张强、涉及各乡镇党委书记</t>
  </si>
  <si>
    <t>kss2022017</t>
  </si>
  <si>
    <t>林果业技术服务</t>
  </si>
  <si>
    <t>2022.02-2022.10</t>
  </si>
  <si>
    <t>总投资：2826万元（涉农整合）； 规模：15.7万亩。
建设内容：通过第三方购买服务对全市9个乡镇种植的15.7万亩盛果期林果业，进行提质增效，每亩补助180元，其中：整形修剪每亩每年3遍，每亩补助115元；病虫害防控每亩每年2遍药，每亩补助65元。分别为伯什克然木乡5.53万亩、浩罕乡0.67万亩、英吾斯坦乡3.91万亩、阿克喀什乡1.21万亩、阿瓦提乡2.94万亩、荒地乡0.16万亩、色满乡0.08万亩、乃则尔巴格镇0.47万亩、帕哈太克里乡0.73万亩。
使用年限：当年
建设地点：伯什克然木乡、浩罕乡、英吾斯坦乡、阿克喀什乡、阿瓦提乡、荒地乡、色满乡、乃则尔巴格镇、帕哈太克里乡。</t>
  </si>
  <si>
    <t>通过第三方购买服务为15.7万亩林果业提供技术服务，确保果树不因病虫害造成果品产量和品质下降，保障林果业增产增收，直接带动2826人（脱贫户、监测对象）人员就业，年增收10000元。</t>
  </si>
  <si>
    <t>自然资源局（林业草原局）、涉及各乡镇党委政府</t>
  </si>
  <si>
    <t>王妍、涉及各乡镇党委书记</t>
  </si>
  <si>
    <t>三</t>
  </si>
  <si>
    <t>乡村建设行动（1个）</t>
  </si>
  <si>
    <t>kss2022057</t>
  </si>
  <si>
    <t>伯什克然木乡11村保鲜气调库附属设施配套建设</t>
  </si>
  <si>
    <t>乡村建设</t>
  </si>
  <si>
    <t>总投资：200万元（衔接资金）。
建设内容：对伯什克然木乡11村建筑面积1443平方米，500吨保鲜气调库配套电等附属设施配套建设。
使用年限：20年
建设地点：伯什克然木乡11村。</t>
  </si>
  <si>
    <t>资产确权至村集体，补齐11村保鲜气调库基础设施建设短板弱项，确保保鲜气调库正常运转,带动农户增产增收。</t>
  </si>
  <si>
    <t>农业农村局、伯什克然木乡人民政府</t>
  </si>
  <si>
    <t>张强、朱之展、吾拉木江·艾力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</si>
</sst>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0_);[Red]\(0.000\)"/>
    <numFmt numFmtId="178" formatCode="0.00_);[Red]\(0.00\)"/>
  </numFmts>
  <fonts count="33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6"/>
      <name val="宋体"/>
      <charset val="134"/>
      <scheme val="minor"/>
    </font>
    <font>
      <sz val="32"/>
      <name val="方正小标宋_GBK"/>
      <charset val="134"/>
    </font>
    <font>
      <b/>
      <sz val="16"/>
      <name val="宋体"/>
      <charset val="134"/>
      <scheme val="minor"/>
    </font>
    <font>
      <b/>
      <sz val="18"/>
      <name val="宋体"/>
      <charset val="134"/>
      <scheme val="minor"/>
    </font>
    <font>
      <sz val="14"/>
      <name val="方正仿宋_GBK"/>
      <charset val="134"/>
    </font>
    <font>
      <sz val="14"/>
      <color theme="1"/>
      <name val="方正仿宋_GBK"/>
      <charset val="134"/>
    </font>
    <font>
      <b/>
      <sz val="14"/>
      <name val="方正仿宋_GBK"/>
      <charset val="134"/>
    </font>
    <font>
      <b/>
      <sz val="14"/>
      <color theme="1"/>
      <name val="方正仿宋_GBK"/>
      <charset val="134"/>
    </font>
    <font>
      <sz val="14"/>
      <name val="方正黑体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9" borderId="9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2" fillId="16" borderId="14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7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</cellStyleXfs>
  <cellXfs count="5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2" borderId="0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77" fontId="3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7" fontId="2" fillId="2" borderId="2" xfId="34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8" fontId="12" fillId="0" borderId="4" xfId="0" applyNumberFormat="1" applyFont="1" applyFill="1" applyBorder="1" applyAlignment="1">
      <alignment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justify" vertical="center" wrapText="1"/>
    </xf>
    <xf numFmtId="178" fontId="10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justify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8" fillId="0" borderId="2" xfId="0" applyFont="1" applyFill="1" applyBorder="1" applyAlignment="1">
      <alignment vertical="center" wrapText="1"/>
    </xf>
    <xf numFmtId="0" fontId="10" fillId="0" borderId="2" xfId="0" applyFont="1" applyFill="1" applyBorder="1">
      <alignment vertical="center"/>
    </xf>
    <xf numFmtId="0" fontId="8" fillId="0" borderId="2" xfId="0" applyFont="1" applyFill="1" applyBorder="1">
      <alignment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12 2 2 2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常规 10 2" xfId="51"/>
    <cellStyle name="60% - 强调文字颜色 6" xfId="52" builtinId="52"/>
    <cellStyle name="常规 10 2 2" xfId="53"/>
    <cellStyle name="常规 12 2 2 2" xfId="54"/>
    <cellStyle name="常规 2" xfId="55"/>
    <cellStyle name="常规 3" xfId="56"/>
    <cellStyle name="常规 4" xfId="57"/>
  </cellStyle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tabSelected="1" view="pageBreakPreview" zoomScale="55" zoomScaleNormal="25" topLeftCell="G1" workbookViewId="0">
      <selection activeCell="O7" sqref="O7"/>
    </sheetView>
  </sheetViews>
  <sheetFormatPr defaultColWidth="9" defaultRowHeight="20.25"/>
  <cols>
    <col min="1" max="2" width="9.33333333333333" style="5" customWidth="1"/>
    <col min="3" max="3" width="13.75" style="5" customWidth="1"/>
    <col min="4" max="4" width="17.4416666666667" style="6" customWidth="1"/>
    <col min="5" max="5" width="10.1083333333333" style="7" customWidth="1"/>
    <col min="6" max="6" width="10" style="7" customWidth="1"/>
    <col min="7" max="7" width="14.1416666666667" style="5" customWidth="1"/>
    <col min="8" max="8" width="150" style="7" customWidth="1"/>
    <col min="9" max="9" width="22" style="8" customWidth="1"/>
    <col min="10" max="10" width="23" style="8" customWidth="1"/>
    <col min="11" max="11" width="18" style="8" customWidth="1"/>
    <col min="12" max="12" width="16.5" style="8" customWidth="1"/>
    <col min="13" max="13" width="11.5" style="8" customWidth="1"/>
    <col min="14" max="14" width="13.5" style="8" customWidth="1"/>
    <col min="15" max="15" width="55.9416666666667" style="7" customWidth="1"/>
    <col min="16" max="16" width="21.8083333333333" style="5" customWidth="1"/>
    <col min="17" max="17" width="13.6666666666667" style="7" customWidth="1"/>
    <col min="18" max="18" width="9.775" style="4" customWidth="1"/>
    <col min="19" max="16377" width="9" style="4"/>
  </cols>
  <sheetData>
    <row r="1" s="2" customFormat="1" ht="103" customHeight="1" spans="1:18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="3" customFormat="1" ht="50" customHeight="1" spans="1:18">
      <c r="A2" s="10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2" t="s">
        <v>6</v>
      </c>
      <c r="G2" s="10" t="s">
        <v>7</v>
      </c>
      <c r="H2" s="12" t="s">
        <v>8</v>
      </c>
      <c r="I2" s="12" t="s">
        <v>9</v>
      </c>
      <c r="J2" s="12"/>
      <c r="K2" s="12"/>
      <c r="L2" s="12"/>
      <c r="M2" s="12"/>
      <c r="N2" s="12"/>
      <c r="O2" s="12" t="s">
        <v>10</v>
      </c>
      <c r="P2" s="12" t="s">
        <v>11</v>
      </c>
      <c r="Q2" s="48" t="s">
        <v>12</v>
      </c>
      <c r="R2" s="48" t="s">
        <v>13</v>
      </c>
    </row>
    <row r="3" s="3" customFormat="1" ht="50" customHeight="1" spans="1:18">
      <c r="A3" s="13"/>
      <c r="B3" s="13"/>
      <c r="C3" s="13"/>
      <c r="D3" s="11"/>
      <c r="E3" s="12"/>
      <c r="F3" s="12"/>
      <c r="G3" s="13"/>
      <c r="H3" s="12"/>
      <c r="I3" s="34" t="s">
        <v>14</v>
      </c>
      <c r="J3" s="35" t="s">
        <v>15</v>
      </c>
      <c r="K3" s="35" t="s">
        <v>16</v>
      </c>
      <c r="L3" s="35" t="s">
        <v>17</v>
      </c>
      <c r="M3" s="35" t="s">
        <v>18</v>
      </c>
      <c r="N3" s="35" t="s">
        <v>19</v>
      </c>
      <c r="O3" s="12"/>
      <c r="P3" s="12"/>
      <c r="Q3" s="48"/>
      <c r="R3" s="48"/>
    </row>
    <row r="4" s="3" customFormat="1" ht="50" customHeight="1" spans="1:18">
      <c r="A4" s="13"/>
      <c r="B4" s="13"/>
      <c r="C4" s="13"/>
      <c r="D4" s="11"/>
      <c r="E4" s="12"/>
      <c r="F4" s="12"/>
      <c r="G4" s="14"/>
      <c r="H4" s="12"/>
      <c r="I4" s="34"/>
      <c r="J4" s="36"/>
      <c r="K4" s="36"/>
      <c r="L4" s="36"/>
      <c r="M4" s="36"/>
      <c r="N4" s="36"/>
      <c r="O4" s="12"/>
      <c r="P4" s="12"/>
      <c r="Q4" s="48"/>
      <c r="R4" s="48"/>
    </row>
    <row r="5" s="4" customFormat="1" ht="50.25" customHeight="1" spans="1:18">
      <c r="A5" s="15" t="s">
        <v>20</v>
      </c>
      <c r="B5" s="15"/>
      <c r="C5" s="15"/>
      <c r="D5" s="15"/>
      <c r="E5" s="16"/>
      <c r="F5" s="16"/>
      <c r="G5" s="16"/>
      <c r="H5" s="16"/>
      <c r="I5" s="37">
        <f>I6+I12+I15</f>
        <v>2929</v>
      </c>
      <c r="J5" s="37">
        <f>J6+J12+J15</f>
        <v>2929</v>
      </c>
      <c r="K5" s="37"/>
      <c r="L5" s="37"/>
      <c r="M5" s="37"/>
      <c r="N5" s="37"/>
      <c r="O5" s="38"/>
      <c r="P5" s="16"/>
      <c r="Q5" s="49"/>
      <c r="R5" s="50"/>
    </row>
    <row r="6" s="3" customFormat="1" ht="58" customHeight="1" spans="1:18">
      <c r="A6" s="15" t="s">
        <v>21</v>
      </c>
      <c r="B6" s="15"/>
      <c r="C6" s="15" t="s">
        <v>22</v>
      </c>
      <c r="D6" s="15"/>
      <c r="E6" s="15"/>
      <c r="F6" s="15"/>
      <c r="G6" s="15"/>
      <c r="H6" s="15"/>
      <c r="I6" s="37">
        <f>I7+I10</f>
        <v>1734</v>
      </c>
      <c r="J6" s="37">
        <f>J7+J10</f>
        <v>1734</v>
      </c>
      <c r="K6" s="37"/>
      <c r="L6" s="37"/>
      <c r="M6" s="37"/>
      <c r="N6" s="37"/>
      <c r="O6" s="38"/>
      <c r="P6" s="16"/>
      <c r="Q6" s="49"/>
      <c r="R6" s="51"/>
    </row>
    <row r="7" s="3" customFormat="1" ht="51.05" customHeight="1" spans="1:18">
      <c r="A7" s="17" t="s">
        <v>23</v>
      </c>
      <c r="B7" s="17"/>
      <c r="C7" s="15" t="s">
        <v>24</v>
      </c>
      <c r="D7" s="15"/>
      <c r="E7" s="15"/>
      <c r="F7" s="17"/>
      <c r="G7" s="18"/>
      <c r="H7" s="19"/>
      <c r="I7" s="39">
        <f>I8+I9</f>
        <v>408</v>
      </c>
      <c r="J7" s="39">
        <f>J8+J9</f>
        <v>408</v>
      </c>
      <c r="K7" s="39"/>
      <c r="L7" s="39"/>
      <c r="M7" s="39"/>
      <c r="N7" s="39"/>
      <c r="O7" s="16"/>
      <c r="P7" s="16"/>
      <c r="Q7" s="16"/>
      <c r="R7" s="51"/>
    </row>
    <row r="8" s="4" customFormat="1" ht="140" customHeight="1" spans="1:18">
      <c r="A8" s="20">
        <v>1</v>
      </c>
      <c r="B8" s="20" t="s">
        <v>25</v>
      </c>
      <c r="C8" s="21" t="s">
        <v>26</v>
      </c>
      <c r="D8" s="21" t="s">
        <v>27</v>
      </c>
      <c r="E8" s="21" t="s">
        <v>28</v>
      </c>
      <c r="F8" s="21" t="s">
        <v>29</v>
      </c>
      <c r="G8" s="21" t="s">
        <v>30</v>
      </c>
      <c r="H8" s="22" t="s">
        <v>31</v>
      </c>
      <c r="I8" s="40">
        <v>330</v>
      </c>
      <c r="J8" s="41">
        <v>330</v>
      </c>
      <c r="K8" s="41"/>
      <c r="L8" s="41"/>
      <c r="M8" s="41"/>
      <c r="N8" s="41"/>
      <c r="O8" s="42" t="s">
        <v>32</v>
      </c>
      <c r="P8" s="21" t="s">
        <v>33</v>
      </c>
      <c r="Q8" s="21" t="s">
        <v>34</v>
      </c>
      <c r="R8" s="52"/>
    </row>
    <row r="9" s="4" customFormat="1" ht="118" customHeight="1" spans="1:18">
      <c r="A9" s="20">
        <v>2</v>
      </c>
      <c r="B9" s="20" t="s">
        <v>25</v>
      </c>
      <c r="C9" s="23" t="s">
        <v>35</v>
      </c>
      <c r="D9" s="21" t="s">
        <v>36</v>
      </c>
      <c r="E9" s="21" t="s">
        <v>28</v>
      </c>
      <c r="F9" s="21" t="s">
        <v>29</v>
      </c>
      <c r="G9" s="21" t="s">
        <v>30</v>
      </c>
      <c r="H9" s="23" t="s">
        <v>37</v>
      </c>
      <c r="I9" s="40">
        <v>78</v>
      </c>
      <c r="J9" s="41">
        <v>78</v>
      </c>
      <c r="K9" s="41"/>
      <c r="L9" s="41"/>
      <c r="M9" s="41"/>
      <c r="N9" s="41"/>
      <c r="O9" s="42" t="s">
        <v>38</v>
      </c>
      <c r="P9" s="21" t="s">
        <v>39</v>
      </c>
      <c r="Q9" s="21" t="s">
        <v>40</v>
      </c>
      <c r="R9" s="52"/>
    </row>
    <row r="10" s="4" customFormat="1" ht="38" customHeight="1" spans="1:18">
      <c r="A10" s="24" t="s">
        <v>41</v>
      </c>
      <c r="B10" s="24"/>
      <c r="C10" s="25" t="s">
        <v>42</v>
      </c>
      <c r="D10" s="25"/>
      <c r="E10" s="25"/>
      <c r="F10" s="24"/>
      <c r="G10" s="26"/>
      <c r="H10" s="27"/>
      <c r="I10" s="43">
        <f>I11</f>
        <v>1326</v>
      </c>
      <c r="J10" s="43">
        <f>J11</f>
        <v>1326</v>
      </c>
      <c r="K10" s="43"/>
      <c r="L10" s="43"/>
      <c r="M10" s="43"/>
      <c r="N10" s="43"/>
      <c r="O10" s="44"/>
      <c r="P10" s="33"/>
      <c r="Q10" s="33"/>
      <c r="R10" s="53"/>
    </row>
    <row r="11" s="4" customFormat="1" ht="196" customHeight="1" spans="1:18">
      <c r="A11" s="20">
        <v>3</v>
      </c>
      <c r="B11" s="20" t="s">
        <v>25</v>
      </c>
      <c r="C11" s="21" t="s">
        <v>43</v>
      </c>
      <c r="D11" s="21" t="s">
        <v>44</v>
      </c>
      <c r="E11" s="21" t="s">
        <v>28</v>
      </c>
      <c r="F11" s="21" t="s">
        <v>29</v>
      </c>
      <c r="G11" s="21" t="s">
        <v>45</v>
      </c>
      <c r="H11" s="23" t="s">
        <v>46</v>
      </c>
      <c r="I11" s="40">
        <v>1326</v>
      </c>
      <c r="J11" s="41">
        <v>1326</v>
      </c>
      <c r="K11" s="45"/>
      <c r="L11" s="46"/>
      <c r="M11" s="46"/>
      <c r="N11" s="46"/>
      <c r="O11" s="44" t="s">
        <v>47</v>
      </c>
      <c r="P11" s="21" t="s">
        <v>48</v>
      </c>
      <c r="Q11" s="21" t="s">
        <v>34</v>
      </c>
      <c r="R11" s="54"/>
    </row>
    <row r="12" ht="40" customHeight="1" spans="1:18">
      <c r="A12" s="28" t="s">
        <v>49</v>
      </c>
      <c r="B12" s="29"/>
      <c r="C12" s="30" t="s">
        <v>50</v>
      </c>
      <c r="D12" s="31"/>
      <c r="E12" s="29"/>
      <c r="F12" s="32"/>
      <c r="G12" s="32"/>
      <c r="H12" s="32"/>
      <c r="I12" s="32">
        <f>I13+I14</f>
        <v>1032.794</v>
      </c>
      <c r="J12" s="32">
        <f>J13+J14</f>
        <v>1032.794</v>
      </c>
      <c r="K12" s="32"/>
      <c r="L12" s="32"/>
      <c r="M12" s="32"/>
      <c r="N12" s="32"/>
      <c r="O12" s="47"/>
      <c r="P12" s="32"/>
      <c r="Q12" s="32"/>
      <c r="R12" s="32"/>
    </row>
    <row r="13" ht="162" customHeight="1" spans="1:18">
      <c r="A13" s="33">
        <v>4</v>
      </c>
      <c r="B13" s="33" t="s">
        <v>25</v>
      </c>
      <c r="C13" s="21" t="s">
        <v>51</v>
      </c>
      <c r="D13" s="21" t="s">
        <v>52</v>
      </c>
      <c r="E13" s="21" t="s">
        <v>53</v>
      </c>
      <c r="F13" s="21" t="s">
        <v>29</v>
      </c>
      <c r="G13" s="21" t="s">
        <v>54</v>
      </c>
      <c r="H13" s="22" t="s">
        <v>55</v>
      </c>
      <c r="I13" s="41">
        <v>200</v>
      </c>
      <c r="J13" s="41">
        <v>200</v>
      </c>
      <c r="K13" s="41"/>
      <c r="L13" s="41"/>
      <c r="M13" s="41"/>
      <c r="N13" s="41"/>
      <c r="O13" s="42" t="s">
        <v>56</v>
      </c>
      <c r="P13" s="21" t="s">
        <v>33</v>
      </c>
      <c r="Q13" s="21" t="s">
        <v>57</v>
      </c>
      <c r="R13" s="54"/>
    </row>
    <row r="14" ht="140" customHeight="1" spans="1:18">
      <c r="A14" s="33">
        <v>5</v>
      </c>
      <c r="B14" s="33" t="s">
        <v>25</v>
      </c>
      <c r="C14" s="21" t="s">
        <v>58</v>
      </c>
      <c r="D14" s="21" t="s">
        <v>59</v>
      </c>
      <c r="E14" s="21" t="s">
        <v>53</v>
      </c>
      <c r="F14" s="21" t="s">
        <v>29</v>
      </c>
      <c r="G14" s="21" t="s">
        <v>60</v>
      </c>
      <c r="H14" s="22" t="s">
        <v>61</v>
      </c>
      <c r="I14" s="41">
        <v>832.794</v>
      </c>
      <c r="J14" s="41">
        <v>832.794</v>
      </c>
      <c r="K14" s="41"/>
      <c r="L14" s="41"/>
      <c r="M14" s="41"/>
      <c r="N14" s="41"/>
      <c r="O14" s="42" t="s">
        <v>62</v>
      </c>
      <c r="P14" s="21" t="s">
        <v>63</v>
      </c>
      <c r="Q14" s="21" t="s">
        <v>64</v>
      </c>
      <c r="R14" s="54"/>
    </row>
    <row r="15" ht="64" customHeight="1" spans="1:18">
      <c r="A15" s="28" t="s">
        <v>65</v>
      </c>
      <c r="B15" s="29"/>
      <c r="C15" s="30" t="s">
        <v>66</v>
      </c>
      <c r="D15" s="31"/>
      <c r="E15" s="29"/>
      <c r="F15" s="32"/>
      <c r="G15" s="32"/>
      <c r="H15" s="32"/>
      <c r="I15" s="32">
        <f>SUM(I16:I16)</f>
        <v>162.206</v>
      </c>
      <c r="J15" s="32">
        <f>SUM(J16:J16)</f>
        <v>162.206</v>
      </c>
      <c r="K15" s="32"/>
      <c r="L15" s="32"/>
      <c r="M15" s="32"/>
      <c r="N15" s="32"/>
      <c r="O15" s="47"/>
      <c r="P15" s="32"/>
      <c r="Q15" s="32"/>
      <c r="R15" s="32"/>
    </row>
    <row r="16" ht="99" customHeight="1" spans="1:18">
      <c r="A16" s="33">
        <v>6</v>
      </c>
      <c r="B16" s="33" t="s">
        <v>25</v>
      </c>
      <c r="C16" s="21" t="s">
        <v>67</v>
      </c>
      <c r="D16" s="21" t="s">
        <v>68</v>
      </c>
      <c r="E16" s="21" t="s">
        <v>69</v>
      </c>
      <c r="F16" s="21" t="s">
        <v>29</v>
      </c>
      <c r="G16" s="21" t="s">
        <v>60</v>
      </c>
      <c r="H16" s="22" t="s">
        <v>70</v>
      </c>
      <c r="I16" s="41">
        <v>162.206</v>
      </c>
      <c r="J16" s="41">
        <v>162.206</v>
      </c>
      <c r="K16" s="41"/>
      <c r="L16" s="41"/>
      <c r="M16" s="41"/>
      <c r="N16" s="41"/>
      <c r="O16" s="42" t="s">
        <v>71</v>
      </c>
      <c r="P16" s="42" t="s">
        <v>72</v>
      </c>
      <c r="Q16" s="21" t="s">
        <v>73</v>
      </c>
      <c r="R16" s="54"/>
    </row>
  </sheetData>
  <autoFilter ref="A1:XEW16">
    <extLst/>
  </autoFilter>
  <mergeCells count="26">
    <mergeCell ref="A1:R1"/>
    <mergeCell ref="I2:N2"/>
    <mergeCell ref="A5:D5"/>
    <mergeCell ref="C6:D6"/>
    <mergeCell ref="C7:D7"/>
    <mergeCell ref="C10:D10"/>
    <mergeCell ref="C12:D12"/>
    <mergeCell ref="C15:D15"/>
    <mergeCell ref="A2:A4"/>
    <mergeCell ref="B2:B4"/>
    <mergeCell ref="C2:C4"/>
    <mergeCell ref="D2:D4"/>
    <mergeCell ref="E2:E4"/>
    <mergeCell ref="F2:F4"/>
    <mergeCell ref="G2:G4"/>
    <mergeCell ref="H2:H4"/>
    <mergeCell ref="I3:I4"/>
    <mergeCell ref="J3:J4"/>
    <mergeCell ref="K3:K4"/>
    <mergeCell ref="L3:L4"/>
    <mergeCell ref="M3:M4"/>
    <mergeCell ref="N3:N4"/>
    <mergeCell ref="O2:O4"/>
    <mergeCell ref="P2:P4"/>
    <mergeCell ref="Q2:Q4"/>
    <mergeCell ref="R2:R4"/>
  </mergeCells>
  <printOptions horizontalCentered="1"/>
  <pageMargins left="0.236111111111111" right="0.354166666666667" top="0.432638888888889" bottom="0.275" header="0.196527777777778" footer="0.5"/>
  <pageSetup paperSize="8" scale="4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6:G8"/>
  <sheetViews>
    <sheetView workbookViewId="0">
      <selection activeCell="G8" sqref="G8"/>
    </sheetView>
  </sheetViews>
  <sheetFormatPr defaultColWidth="9" defaultRowHeight="13.5" outlineLevelRow="7" outlineLevelCol="6"/>
  <cols>
    <col min="6" max="6" width="9.375"/>
    <col min="7" max="7" width="12.625"/>
  </cols>
  <sheetData>
    <row r="6" spans="4:7">
      <c r="D6">
        <v>4403</v>
      </c>
      <c r="F6">
        <v>1734</v>
      </c>
      <c r="G6" s="1">
        <f>AVERAGE(F6/D6*100)</f>
        <v>39.3822393822394</v>
      </c>
    </row>
    <row r="7" spans="4:7">
      <c r="D7">
        <v>4403</v>
      </c>
      <c r="F7">
        <v>1165.794</v>
      </c>
      <c r="G7" s="1">
        <f>AVERAGE(F7/D7*100)</f>
        <v>26.4772655007949</v>
      </c>
    </row>
    <row r="8" spans="4:7">
      <c r="D8">
        <v>4403</v>
      </c>
      <c r="F8">
        <v>1503.206</v>
      </c>
      <c r="G8" s="1">
        <f>AVERAGE(F8/D8*100)</f>
        <v>34.1404951169657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2022年第二批项目清单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kshl</dc:creator>
  <cp:lastModifiedBy>Administrator</cp:lastModifiedBy>
  <dcterms:created xsi:type="dcterms:W3CDTF">2018-02-11T03:18:00Z</dcterms:created>
  <cp:lastPrinted>2021-08-26T09:39:00Z</cp:lastPrinted>
  <dcterms:modified xsi:type="dcterms:W3CDTF">2022-06-16T09:26:28Z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945C450EAF3E4530B2362CD65289F1D1</vt:lpwstr>
  </property>
</Properties>
</file>